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sna_O\Documents\Podatki za plače\Podatki za plače 2023\"/>
    </mc:Choice>
  </mc:AlternateContent>
  <xr:revisionPtr revIDLastSave="0" documentId="8_{A5988C54-3207-4053-9AE1-5D68ABB41E78}" xr6:coauthVersionLast="47" xr6:coauthVersionMax="47" xr10:uidLastSave="{00000000-0000-0000-0000-000000000000}"/>
  <bookViews>
    <workbookView xWindow="-120" yWindow="-120" windowWidth="29040" windowHeight="15840" xr2:uid="{28B6CCCE-0B63-41D5-A07B-406B5CBE809E}"/>
  </bookViews>
  <sheets>
    <sheet name="List1" sheetId="1" r:id="rId1"/>
    <sheet name="List2" sheetId="2" r:id="rId2"/>
  </sheets>
  <definedNames>
    <definedName name="_xlnm._FilterDatabase" localSheetId="0" hidden="1">List1!$AE$120:$AE$718</definedName>
    <definedName name="_xlnm.Print_Area" localSheetId="0">List1!$A$1:$AA$51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2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7" i="1" s="1"/>
  <c r="A48" i="1" s="1"/>
  <c r="B3" i="1"/>
  <c r="Y50" i="1"/>
  <c r="P50" i="1"/>
  <c r="O50" i="1"/>
  <c r="N50" i="1"/>
  <c r="M50" i="1"/>
  <c r="L50" i="1"/>
  <c r="K50" i="1"/>
  <c r="J50" i="1"/>
  <c r="I50" i="1"/>
  <c r="H50" i="1"/>
  <c r="Y49" i="1"/>
  <c r="X49" i="1"/>
  <c r="W49" i="1"/>
  <c r="V49" i="1"/>
  <c r="U49" i="1"/>
  <c r="T49" i="1"/>
  <c r="S49" i="1"/>
  <c r="R49" i="1"/>
  <c r="Q49" i="1"/>
  <c r="E48" i="1"/>
  <c r="E47" i="1"/>
  <c r="E46" i="1"/>
  <c r="E45" i="1"/>
  <c r="E44" i="1"/>
  <c r="E43" i="1"/>
  <c r="E42" i="1"/>
  <c r="Y41" i="1"/>
  <c r="X41" i="1"/>
  <c r="W41" i="1"/>
  <c r="V41" i="1"/>
  <c r="U41" i="1"/>
  <c r="T41" i="1"/>
  <c r="S41" i="1"/>
  <c r="R41" i="1"/>
  <c r="Q41" i="1"/>
  <c r="E40" i="1"/>
  <c r="E39" i="1"/>
  <c r="E38" i="1"/>
  <c r="E37" i="1"/>
  <c r="E36" i="1"/>
  <c r="E35" i="1"/>
  <c r="E34" i="1"/>
  <c r="Y33" i="1"/>
  <c r="X33" i="1"/>
  <c r="W33" i="1"/>
  <c r="V33" i="1"/>
  <c r="U33" i="1"/>
  <c r="T33" i="1"/>
  <c r="S33" i="1"/>
  <c r="R33" i="1"/>
  <c r="Q33" i="1"/>
  <c r="E32" i="1"/>
  <c r="E31" i="1"/>
  <c r="E30" i="1"/>
  <c r="E29" i="1"/>
  <c r="E28" i="1"/>
  <c r="E27" i="1"/>
  <c r="E26" i="1"/>
  <c r="Y25" i="1"/>
  <c r="X25" i="1"/>
  <c r="W25" i="1"/>
  <c r="V25" i="1"/>
  <c r="U25" i="1"/>
  <c r="T25" i="1"/>
  <c r="S25" i="1"/>
  <c r="R25" i="1"/>
  <c r="Q25" i="1"/>
  <c r="E24" i="1"/>
  <c r="E23" i="1"/>
  <c r="E22" i="1"/>
  <c r="E21" i="1"/>
  <c r="E20" i="1"/>
  <c r="E5" i="1" s="1"/>
  <c r="E19" i="1"/>
  <c r="E18" i="1"/>
  <c r="Y17" i="1"/>
  <c r="X17" i="1"/>
  <c r="X50" i="1" s="1"/>
  <c r="W17" i="1"/>
  <c r="W50" i="1" s="1"/>
  <c r="V17" i="1"/>
  <c r="V50" i="1" s="1"/>
  <c r="U17" i="1"/>
  <c r="U50" i="1" s="1"/>
  <c r="T17" i="1"/>
  <c r="T50" i="1" s="1"/>
  <c r="S17" i="1"/>
  <c r="S50" i="1" s="1"/>
  <c r="R17" i="1"/>
  <c r="Q17" i="1"/>
  <c r="Q50" i="1" s="1"/>
  <c r="E16" i="1"/>
  <c r="E15" i="1"/>
  <c r="E14" i="1"/>
  <c r="E13" i="1"/>
  <c r="E12" i="1"/>
  <c r="E11" i="1"/>
  <c r="E10" i="1"/>
  <c r="E4" i="1" l="1"/>
  <c r="F25" i="1"/>
  <c r="Z25" i="1" s="1"/>
  <c r="F41" i="1"/>
  <c r="Z41" i="1" s="1"/>
  <c r="E50" i="1"/>
  <c r="F33" i="1"/>
  <c r="Z33" i="1" s="1"/>
  <c r="R50" i="1"/>
  <c r="F49" i="1"/>
  <c r="Z49" i="1" s="1"/>
  <c r="F17" i="1"/>
  <c r="Z17" i="1" s="1"/>
  <c r="Z50" i="1" l="1"/>
</calcChain>
</file>

<file path=xl/sharedStrings.xml><?xml version="1.0" encoding="utf-8"?>
<sst xmlns="http://schemas.openxmlformats.org/spreadsheetml/2006/main" count="106" uniqueCount="72">
  <si>
    <t>AVGUST 2023</t>
  </si>
  <si>
    <t>SEPTEMBER 2023</t>
  </si>
  <si>
    <t>OKTOBER 2023</t>
  </si>
  <si>
    <t>NOVEMBER 2023</t>
  </si>
  <si>
    <t xml:space="preserve">DECEMBER 2023 </t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</si>
  <si>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</si>
  <si>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</si>
  <si>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</si>
  <si>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</si>
  <si>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</si>
  <si>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</si>
  <si>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</si>
  <si>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>AVGUST 2024</t>
  </si>
  <si>
    <t>SEPTEMBER 2024</t>
  </si>
  <si>
    <t>OKTOBER 2024</t>
  </si>
  <si>
    <t>NOVEMBER 2024</t>
  </si>
  <si>
    <t>DECEMBER 2024</t>
  </si>
  <si>
    <t>datum</t>
  </si>
  <si>
    <t>dan</t>
  </si>
  <si>
    <t>ura prihoda</t>
  </si>
  <si>
    <t>ura odhoda</t>
  </si>
  <si>
    <t>dnevno ur</t>
  </si>
  <si>
    <t>Tedenski seštevek ur:</t>
  </si>
  <si>
    <t>odmor med delovnim časom</t>
  </si>
  <si>
    <t>drugo</t>
  </si>
  <si>
    <t>število ur</t>
  </si>
  <si>
    <t>ponedeljek</t>
  </si>
  <si>
    <t>da, 30 min</t>
  </si>
  <si>
    <t>torek</t>
  </si>
  <si>
    <t>sreda</t>
  </si>
  <si>
    <t>četrtek</t>
  </si>
  <si>
    <t>petek</t>
  </si>
  <si>
    <t>sobota</t>
  </si>
  <si>
    <t>nedelja</t>
  </si>
  <si>
    <t>Tedenski seštevek:</t>
  </si>
  <si>
    <t>SKUPAJ mesečni seštevek</t>
  </si>
  <si>
    <t>Delavec potrjujem verodostojnost evidence o izrabi delovnega časa: Podpis: _________________________</t>
  </si>
  <si>
    <t>EVIDENCA O IZRABI DELOVNEGA ČASA</t>
  </si>
  <si>
    <t xml:space="preserve">mesec: </t>
  </si>
  <si>
    <t>Obračun drugih povračil stroškov v zvezi z delom:</t>
  </si>
  <si>
    <t xml:space="preserve">delavčev mesečni fond ur: </t>
  </si>
  <si>
    <t xml:space="preserve">Delodajalec: </t>
  </si>
  <si>
    <t>Aladin Prost</t>
  </si>
  <si>
    <t>Delavec:</t>
  </si>
  <si>
    <t>Hendrik Fordvester</t>
  </si>
  <si>
    <t>NADOMESTILA PLAČE</t>
  </si>
  <si>
    <t>Skupaj Vse ur:</t>
  </si>
  <si>
    <t>Malica:</t>
  </si>
  <si>
    <t>Prevoz:</t>
  </si>
  <si>
    <t>dodatek za nočno delo / ur</t>
  </si>
  <si>
    <t>Stolpec1</t>
  </si>
  <si>
    <t>letni dopust / ur</t>
  </si>
  <si>
    <t>praznik / ur</t>
  </si>
  <si>
    <t>koriščenje / ur</t>
  </si>
  <si>
    <t>izredni dopust / ur</t>
  </si>
  <si>
    <t>(NEOPRAVIČENA) ODSOTNOST</t>
  </si>
  <si>
    <t>dodatek za delo na praznik</t>
  </si>
  <si>
    <t>dodatek za delo v nedeljo</t>
  </si>
  <si>
    <t>začasno prerazporejenem</t>
  </si>
  <si>
    <t>neenakomerno razporejen</t>
  </si>
  <si>
    <t>dodatek za izmensko delo</t>
  </si>
  <si>
    <t>dodatek za deljen delovni času</t>
  </si>
  <si>
    <t>dodatek za nadurno delo</t>
  </si>
  <si>
    <t>do 20 delovnih dni (izven dela)</t>
  </si>
  <si>
    <t>nad 20 delovnih dni (v breme ZZZS-izven dela)</t>
  </si>
  <si>
    <t>do 30 delovnih dni (pri delu)</t>
  </si>
  <si>
    <t>nad 30 delovnih dni (v breme ZZZS-pri delu)</t>
  </si>
  <si>
    <t>BOLNIŠKA ODSOTNOT (UR)</t>
  </si>
  <si>
    <t>P</t>
  </si>
  <si>
    <t>DODATKI (URE)</t>
  </si>
  <si>
    <t>LD (UR)</t>
  </si>
  <si>
    <t>P (UR)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</si>
</sst>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h]:mm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</cellStyleXfs>
  <cellXfs count="64">
    <xf numFmtId="0" fontId="0" fillId="0" borderId="0" xfId="0"/>
    <xf numFmtId="0" fontId="0" fillId="0" borderId="0" xfId="0" applyProtection="1">
      <protection hidden="1"/>
    </xf>
    <xf numFmtId="20" fontId="0" fillId="2" borderId="1" xfId="0" applyNumberFormat="1" applyFill="1" applyBorder="1" applyProtection="1">
      <protection hidden="1"/>
    </xf>
    <xf numFmtId="49" fontId="0" fillId="0" borderId="0" xfId="0" applyNumberFormat="1" applyProtection="1">
      <protection hidden="1"/>
    </xf>
    <xf numFmtId="20" fontId="0" fillId="0" borderId="0" xfId="0" applyNumberFormat="1" applyProtection="1">
      <protection hidden="1"/>
    </xf>
    <xf numFmtId="0" fontId="3" fillId="3" borderId="2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 wrapText="1"/>
      <protection hidden="1"/>
    </xf>
    <xf numFmtId="0" fontId="3" fillId="3" borderId="2" xfId="0" applyFont="1" applyFill="1" applyBorder="1" applyAlignment="1" applyProtection="1">
      <alignment vertical="top" wrapText="1"/>
      <protection hidden="1"/>
    </xf>
    <xf numFmtId="0" fontId="3" fillId="3" borderId="4" xfId="0" applyFont="1" applyFill="1" applyBorder="1" applyAlignment="1" applyProtection="1">
      <alignment vertical="top" wrapText="1"/>
      <protection hidden="1"/>
    </xf>
    <xf numFmtId="0" fontId="3" fillId="4" borderId="3" xfId="0" applyFont="1" applyFill="1" applyBorder="1" applyAlignment="1" applyProtection="1">
      <alignment vertical="top"/>
      <protection hidden="1"/>
    </xf>
    <xf numFmtId="0" fontId="0" fillId="0" borderId="1" xfId="0" applyBorder="1" applyProtection="1">
      <protection locked="0" hidden="1"/>
    </xf>
    <xf numFmtId="20" fontId="0" fillId="0" borderId="1" xfId="0" applyNumberFormat="1" applyBorder="1" applyProtection="1">
      <protection locked="0" hidden="1"/>
    </xf>
    <xf numFmtId="20" fontId="0" fillId="0" borderId="1" xfId="0" applyNumberFormat="1" applyBorder="1" applyProtection="1">
      <protection hidden="1"/>
    </xf>
    <xf numFmtId="0" fontId="1" fillId="0" borderId="1" xfId="0" applyFont="1" applyBorder="1" applyProtection="1">
      <protection locked="0" hidden="1"/>
    </xf>
    <xf numFmtId="20" fontId="0" fillId="5" borderId="1" xfId="0" applyNumberFormat="1" applyFill="1" applyBorder="1" applyProtection="1">
      <protection locked="0" hidden="1"/>
    </xf>
    <xf numFmtId="20" fontId="0" fillId="6" borderId="1" xfId="0" applyNumberFormat="1" applyFill="1" applyBorder="1" applyProtection="1">
      <protection locked="0" hidden="1"/>
    </xf>
    <xf numFmtId="20" fontId="0" fillId="7" borderId="1" xfId="0" applyNumberFormat="1" applyFill="1" applyBorder="1" applyProtection="1">
      <protection locked="0" hidden="1"/>
    </xf>
    <xf numFmtId="0" fontId="0" fillId="4" borderId="1" xfId="0" applyFill="1" applyBorder="1" applyProtection="1">
      <protection hidden="1"/>
    </xf>
    <xf numFmtId="0" fontId="0" fillId="3" borderId="1" xfId="0" applyFill="1" applyBorder="1" applyProtection="1">
      <protection locked="0" hidden="1"/>
    </xf>
    <xf numFmtId="20" fontId="0" fillId="8" borderId="1" xfId="0" applyNumberFormat="1" applyFill="1" applyBorder="1" applyProtection="1">
      <protection locked="0" hidden="1"/>
    </xf>
    <xf numFmtId="20" fontId="0" fillId="8" borderId="1" xfId="0" applyNumberFormat="1" applyFill="1" applyBorder="1" applyProtection="1">
      <protection hidden="1"/>
    </xf>
    <xf numFmtId="0" fontId="0" fillId="8" borderId="1" xfId="0" applyFill="1" applyBorder="1" applyProtection="1">
      <protection locked="0" hidden="1"/>
    </xf>
    <xf numFmtId="20" fontId="0" fillId="3" borderId="1" xfId="0" applyNumberFormat="1" applyFill="1" applyBorder="1" applyProtection="1">
      <protection locked="0" hidden="1"/>
    </xf>
    <xf numFmtId="0" fontId="0" fillId="3" borderId="1" xfId="0" applyFill="1" applyBorder="1" applyProtection="1">
      <protection hidden="1"/>
    </xf>
    <xf numFmtId="0" fontId="0" fillId="9" borderId="6" xfId="0" applyFill="1" applyBorder="1" applyAlignment="1" applyProtection="1">
      <alignment horizontal="right"/>
      <protection hidden="1"/>
    </xf>
    <xf numFmtId="164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0" fillId="9" borderId="7" xfId="0" applyFill="1" applyBorder="1" applyProtection="1">
      <protection hidden="1"/>
    </xf>
    <xf numFmtId="0" fontId="2" fillId="0" borderId="8" xfId="0" applyFont="1" applyBorder="1" applyAlignment="1" applyProtection="1">
      <alignment horizontal="right"/>
      <protection hidden="1"/>
    </xf>
    <xf numFmtId="0" fontId="0" fillId="4" borderId="12" xfId="0" applyFill="1" applyBorder="1" applyProtection="1">
      <protection hidden="1"/>
    </xf>
    <xf numFmtId="0" fontId="2" fillId="0" borderId="0" xfId="0" applyFont="1" applyProtection="1">
      <protection hidden="1"/>
    </xf>
    <xf numFmtId="0" fontId="2" fillId="8" borderId="0" xfId="0" applyFont="1" applyFill="1" applyProtection="1">
      <protection hidden="1"/>
    </xf>
    <xf numFmtId="0" fontId="0" fillId="8" borderId="0" xfId="0" applyFill="1" applyProtection="1">
      <protection hidden="1"/>
    </xf>
    <xf numFmtId="17" fontId="0" fillId="0" borderId="0" xfId="0" applyNumberFormat="1" applyProtection="1">
      <protection hidden="1"/>
    </xf>
    <xf numFmtId="0" fontId="2" fillId="11" borderId="7" xfId="0" applyFont="1" applyFill="1" applyBorder="1" applyAlignment="1" applyProtection="1">
      <alignment horizontal="center"/>
      <protection hidden="1"/>
    </xf>
    <xf numFmtId="0" fontId="2" fillId="11" borderId="6" xfId="0" applyFont="1" applyFill="1" applyBorder="1" applyProtection="1">
      <protection hidden="1"/>
    </xf>
    <xf numFmtId="0" fontId="2" fillId="11" borderId="6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wrapText="1"/>
      <protection hidden="1"/>
    </xf>
    <xf numFmtId="0" fontId="0" fillId="8" borderId="1" xfId="0" applyFill="1" applyBorder="1" applyProtection="1">
      <protection hidden="1"/>
    </xf>
    <xf numFmtId="0" fontId="2" fillId="0" borderId="8" xfId="0" applyFont="1" applyBorder="1" applyAlignment="1" applyProtection="1">
      <alignment horizontal="right" wrapText="1"/>
      <protection hidden="1"/>
    </xf>
    <xf numFmtId="164" fontId="4" fillId="0" borderId="1" xfId="0" applyNumberFormat="1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5" fillId="0" borderId="10" xfId="0" applyFont="1" applyBorder="1" applyProtection="1"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0" fontId="0" fillId="9" borderId="6" xfId="0" applyFill="1" applyBorder="1" applyAlignment="1" applyProtection="1">
      <alignment horizontal="left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164" fontId="4" fillId="7" borderId="11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/>
    <xf numFmtId="14" fontId="1" fillId="0" borderId="5" xfId="0" applyNumberFormat="1" applyFont="1" applyBorder="1" applyProtection="1">
      <protection hidden="1"/>
    </xf>
    <xf numFmtId="0" fontId="9" fillId="4" borderId="1" xfId="0" applyFont="1" applyFill="1" applyBorder="1" applyAlignment="1" applyProtection="1">
      <alignment vertical="center" wrapText="1"/>
      <protection hidden="1"/>
    </xf>
    <xf numFmtId="0" fontId="7" fillId="12" borderId="1" xfId="1" applyBorder="1" applyAlignment="1">
      <alignment horizontal="center" vertical="center"/>
    </xf>
    <xf numFmtId="0" fontId="8" fillId="13" borderId="13" xfId="2" applyBorder="1" applyAlignment="1">
      <alignment horizontal="center" vertical="center"/>
    </xf>
    <xf numFmtId="49" fontId="12" fillId="6" borderId="1" xfId="0" applyNumberFormat="1" applyFont="1" applyFill="1" applyBorder="1" applyProtection="1">
      <protection locked="0"/>
    </xf>
    <xf numFmtId="49" fontId="3" fillId="6" borderId="1" xfId="0" applyNumberFormat="1" applyFont="1" applyFill="1" applyBorder="1" applyProtection="1">
      <protection locked="0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/>
      <protection hidden="1"/>
    </xf>
    <xf numFmtId="0" fontId="11" fillId="6" borderId="12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center"/>
      <protection locked="0"/>
    </xf>
    <xf numFmtId="0" fontId="2" fillId="10" borderId="7" xfId="0" applyFont="1" applyFill="1" applyBorder="1" applyAlignment="1" applyProtection="1">
      <alignment horizontal="center"/>
      <protection hidden="1"/>
    </xf>
    <xf numFmtId="0" fontId="2" fillId="10" borderId="6" xfId="0" applyFont="1" applyFill="1" applyBorder="1" applyAlignment="1" applyProtection="1">
      <alignment horizontal="center"/>
      <protection hidden="1"/>
    </xf>
    <xf numFmtId="0" fontId="2" fillId="10" borderId="5" xfId="0" applyFont="1" applyFill="1" applyBorder="1" applyAlignment="1" applyProtection="1">
      <alignment horizontal="center"/>
      <protection hidden="1"/>
    </xf>
  </cellXfs>
  <cellStyles count="3">
    <cellStyle name="Dobro" xfId="1" builtinId="26"/>
    <cellStyle name="Navadno" xfId="0" builtinId="0"/>
    <cellStyle name="Slabo" xfId="2" builtinId="27"/>
  </cellStyles>
  <dxfs count="57">
    <dxf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border diagonalUp="0" diagonalDown="0" outline="0">
        <left/>
        <right/>
        <top/>
        <bottom/>
      </border>
    </dxf>
    <dxf>
      <protection locked="1" hidden="1"/>
    </dxf>
    <dxf>
      <border diagonalUp="0" diagonalDown="0" outline="0">
        <left/>
        <right/>
        <top/>
        <bottom/>
      </border>
    </dxf>
    <dxf>
      <protection locked="1" hidden="1"/>
    </dxf>
    <dxf>
      <border diagonalUp="0" diagonalDown="0" outline="0">
        <left/>
        <right/>
        <top/>
        <bottom/>
      </border>
    </dxf>
    <dxf>
      <protection locked="1" hidden="1"/>
    </dxf>
    <dxf>
      <border diagonalUp="0" diagonalDown="0" outline="0">
        <left/>
        <right/>
        <top/>
        <bottom/>
      </border>
    </dxf>
    <dxf>
      <protection locked="1" hidden="1"/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protection locked="1" hidden="1"/>
    </dxf>
    <dxf>
      <border outline="0">
        <left style="thin">
          <color indexed="64"/>
        </left>
        <top style="thin">
          <color indexed="64"/>
        </top>
      </border>
    </dxf>
    <dxf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protection locked="1" hidden="1"/>
    </dxf>
  </dxfs>
  <tableStyles count="1" defaultTableStyle="TableStyleMedium2" defaultPivotStyle="PivotStyleLight16">
    <tableStyle name="Invisible" pivot="0" table="0" count="0" xr9:uid="{AFA68C02-AD6B-47E6-8733-82339A80B81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5140DD-0DA0-428C-9D59-7CF7F16667DA}" name="TabelaEDČ1" displayName="TabelaEDČ1" ref="A9:Z50" headerRowDxfId="56" dataDxfId="54" totalsRowDxfId="52" headerRowBorderDxfId="55" tableBorderDxfId="53">
  <autoFilter ref="A9:Z50" xr:uid="{A45140DD-0DA0-428C-9D59-7CF7F16667DA}"/>
  <tableColumns count="26">
    <tableColumn id="1" xr3:uid="{1A469B38-217D-492F-AF20-4FB74B119D43}" name="datum" dataDxfId="51" totalsRowDxfId="50"/>
    <tableColumn id="2" xr3:uid="{8C5799BB-2F0B-4E61-873B-30ECEABB6779}" name="dan" dataDxfId="49" totalsRowDxfId="48"/>
    <tableColumn id="3" xr3:uid="{E4671BD6-987C-41E1-9EB2-FA8659A6A3BE}" name="ura prihoda" dataDxfId="47" totalsRowDxfId="46"/>
    <tableColumn id="4" xr3:uid="{1F4D67C7-772E-4D2C-AEC7-68BA26483CE0}" name="ura odhoda" dataDxfId="45" totalsRowDxfId="44"/>
    <tableColumn id="5" xr3:uid="{3D3C79B3-C884-4AE5-9485-534D6EE1046D}" name="dnevno ur" totalsRowFunction="sum" dataDxfId="43" totalsRowDxfId="42">
      <calculatedColumnFormula>TabelaEDČ1[[#This Row],[ura odhoda]]-TabelaEDČ1[[#This Row],[ura prihoda]]</calculatedColumnFormula>
    </tableColumn>
    <tableColumn id="26" xr3:uid="{10FB2508-87BB-4CA9-BD0C-A4A949DB874D}" name="Tedenski seštevek ur:" dataDxfId="41" totalsRowDxfId="40"/>
    <tableColumn id="6" xr3:uid="{0A279235-E2AB-44FD-8F9A-80C5B178D182}" name="odmor med delovnim časom" dataDxfId="39" totalsRowDxfId="38"/>
    <tableColumn id="7" xr3:uid="{70107378-8087-469D-9E56-23C480EEB9F1}" name="neenakomerno razporejen" dataDxfId="37" totalsRowDxfId="36"/>
    <tableColumn id="8" xr3:uid="{D7331D66-D30D-43D7-AC9B-C3C52FCF3B0F}" name="začasno prerazporejenem" dataDxfId="35" totalsRowDxfId="34"/>
    <tableColumn id="9" xr3:uid="{871C7AC7-BE52-44ED-A9CA-EF7014B9F3FB}" name="dodatek za nočno delo / ur" dataDxfId="33" totalsRowDxfId="32"/>
    <tableColumn id="10" xr3:uid="{9C5E4BFF-89B3-4F6B-9B21-8E424497CAAB}" name="dodatek za delo v nedeljo" dataDxfId="31" totalsRowDxfId="30"/>
    <tableColumn id="11" xr3:uid="{F7EE2C18-8E20-4F5A-8C43-301B95A222BA}" name="dodatek za delo na praznik" dataDxfId="29" totalsRowDxfId="28"/>
    <tableColumn id="12" xr3:uid="{67C4734B-BCCD-48FF-85EE-8784393869CF}" name="dodatek za izmensko delo" dataDxfId="27" totalsRowDxfId="26"/>
    <tableColumn id="13" xr3:uid="{FCD2404E-5EAE-4D06-802F-E724A1771728}" name="dodatek za deljen delovni času" dataDxfId="25" totalsRowDxfId="24"/>
    <tableColumn id="14" xr3:uid="{F1D1A4DA-9A28-49E2-A787-F092D9D560BB}" name="dodatek za nadurno delo" dataDxfId="23" totalsRowDxfId="22"/>
    <tableColumn id="15" xr3:uid="{5303C5C9-1BDE-4500-AA00-994265B53521}" name="Stolpec1" dataDxfId="21" totalsRowDxfId="20"/>
    <tableColumn id="16" xr3:uid="{7DD03580-3816-4A57-B0C5-9A6F394A0C28}" name="letni dopust / ur" dataDxfId="19" totalsRowDxfId="18"/>
    <tableColumn id="17" xr3:uid="{03FB6AE3-E7C7-4627-89B8-251B2E4D3D56}" name="praznik / ur" dataDxfId="17" totalsRowDxfId="16"/>
    <tableColumn id="18" xr3:uid="{6DA7C088-8568-40CA-A34A-5A2FA604B092}" name="koriščenje / ur" dataDxfId="15" totalsRowDxfId="14"/>
    <tableColumn id="19" xr3:uid="{C047CB04-205A-4AF8-B388-CF04475BFBE0}" name="do 20 delovnih dni (izven dela)" dataDxfId="13" totalsRowDxfId="12"/>
    <tableColumn id="20" xr3:uid="{CE60EC63-A0E9-43C4-9F29-3FEE78B49F44}" name="nad 20 delovnih dni (v breme ZZZS-izven dela)" dataDxfId="11" totalsRowDxfId="10"/>
    <tableColumn id="21" xr3:uid="{D8F08F6D-7F81-476F-B781-C80012692F95}" name="do 30 delovnih dni (pri delu)" dataDxfId="9" totalsRowDxfId="8"/>
    <tableColumn id="22" xr3:uid="{D9EA8C80-B756-4581-A914-119E65869986}" name="nad 30 delovnih dni (v breme ZZZS-pri delu)" dataDxfId="7" totalsRowDxfId="6"/>
    <tableColumn id="23" xr3:uid="{9F9E8A23-BEF7-4141-A02A-0BB7453DD577}" name="izredni dopust / ur" dataDxfId="5" totalsRowDxfId="4"/>
    <tableColumn id="24" xr3:uid="{618D85EC-A288-44AF-A304-4E78007B3761}" name="drugo" dataDxfId="3" totalsRowDxfId="2"/>
    <tableColumn id="25" xr3:uid="{72895954-5EC7-4C70-8317-57438F0FFE55}" name="število ur" dataDxfId="1" totalsRowDxfId="0"/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6084-8215-47A3-AE9C-1C7F4BCFB3A2}">
  <sheetPr>
    <pageSetUpPr fitToPage="1"/>
  </sheetPr>
  <dimension ref="A1:AA719"/>
  <sheetViews>
    <sheetView tabSelected="1" zoomScale="63" zoomScaleNormal="100" workbookViewId="0">
      <pane ySplit="9" topLeftCell="A16" activePane="bottomLeft" state="frozen"/>
      <selection pane="bottomLeft" activeCell="AC17" sqref="AC17"/>
    </sheetView>
  </sheetViews>
  <sheetFormatPr defaultRowHeight="15" x14ac:dyDescent="0.25"/>
  <cols>
    <col min="1" max="2" width="12.28515625" customWidth="1"/>
    <col min="3" max="6" width="8.7109375" customWidth="1"/>
    <col min="7" max="7" width="10.7109375" bestFit="1" customWidth="1"/>
    <col min="8" max="15" width="8.7109375" customWidth="1"/>
    <col min="16" max="16" width="5.7109375" customWidth="1"/>
    <col min="17" max="20" width="8.7109375" customWidth="1"/>
    <col min="21" max="21" width="11.7109375" customWidth="1"/>
    <col min="22" max="22" width="8.7109375" customWidth="1"/>
    <col min="23" max="23" width="11.28515625" customWidth="1"/>
    <col min="24" max="25" width="8.7109375" customWidth="1"/>
    <col min="26" max="26" width="11.42578125" customWidth="1"/>
    <col min="27" max="27" width="12.5703125" customWidth="1"/>
    <col min="31" max="31" width="10" bestFit="1" customWidth="1"/>
  </cols>
  <sheetData>
    <row r="1" spans="1:27" x14ac:dyDescent="0.25">
      <c r="A1" s="31" t="s">
        <v>37</v>
      </c>
      <c r="B1" s="31"/>
      <c r="C1" s="31"/>
      <c r="D1" s="3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1" t="s">
        <v>38</v>
      </c>
      <c r="B2" s="59" t="s">
        <v>16</v>
      </c>
      <c r="C2" s="60"/>
      <c r="D2" s="31"/>
      <c r="E2" s="1"/>
      <c r="F2" s="1"/>
      <c r="G2" s="1"/>
      <c r="H2" s="1"/>
      <c r="I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 t="s">
        <v>40</v>
      </c>
      <c r="B3" s="39">
        <f>VLOOKUP(B2,E69:F85,2,0)</f>
        <v>176</v>
      </c>
      <c r="C3" s="32"/>
      <c r="D3" s="1" t="s">
        <v>39</v>
      </c>
      <c r="E3" s="1"/>
      <c r="F3" s="1"/>
      <c r="G3" s="1"/>
      <c r="H3" s="1"/>
      <c r="I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1" t="s">
        <v>41</v>
      </c>
      <c r="B4" s="53" t="s">
        <v>42</v>
      </c>
      <c r="C4" s="32"/>
      <c r="D4" s="1" t="s">
        <v>47</v>
      </c>
      <c r="E4" s="39">
        <f>COUNTIF(E10:E48,"&gt;0,146")</f>
        <v>5</v>
      </c>
      <c r="F4" s="1"/>
      <c r="G4" s="1"/>
      <c r="H4" s="1"/>
      <c r="I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 t="s">
        <v>43</v>
      </c>
      <c r="B5" s="54" t="s">
        <v>44</v>
      </c>
      <c r="C5" s="33"/>
      <c r="D5" s="1" t="s">
        <v>48</v>
      </c>
      <c r="E5" s="39">
        <f>COUNTIF(E10:E48,"&gt;0")</f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61" t="s">
        <v>69</v>
      </c>
      <c r="K7" s="62"/>
      <c r="L7" s="62"/>
      <c r="M7" s="62"/>
      <c r="N7" s="62"/>
      <c r="O7" s="62"/>
      <c r="P7" s="63"/>
      <c r="Q7" s="35"/>
      <c r="R7" s="36"/>
      <c r="S7" s="36"/>
      <c r="T7" s="36"/>
      <c r="U7" s="37" t="s">
        <v>45</v>
      </c>
      <c r="V7" s="37"/>
      <c r="W7" s="37"/>
      <c r="X7" s="36"/>
      <c r="Y7" s="36"/>
      <c r="Z7" s="1"/>
      <c r="AA7" s="1"/>
    </row>
    <row r="8" spans="1:27" ht="30" x14ac:dyDescent="0.25">
      <c r="A8" s="34"/>
      <c r="B8" s="1"/>
      <c r="C8" s="1"/>
      <c r="D8" s="1"/>
      <c r="E8" s="1"/>
      <c r="F8" s="1"/>
      <c r="G8" s="1"/>
      <c r="H8" s="58"/>
      <c r="I8" s="58"/>
      <c r="L8" s="52" t="s">
        <v>68</v>
      </c>
      <c r="Q8" s="51" t="s">
        <v>70</v>
      </c>
      <c r="R8" s="52" t="s">
        <v>71</v>
      </c>
      <c r="T8" s="55" t="s">
        <v>67</v>
      </c>
      <c r="U8" s="56"/>
      <c r="V8" s="56"/>
      <c r="W8" s="57"/>
      <c r="Z8" s="38" t="s">
        <v>46</v>
      </c>
      <c r="AA8" s="50" t="s">
        <v>55</v>
      </c>
    </row>
    <row r="9" spans="1:27" ht="75" x14ac:dyDescent="0.25">
      <c r="A9" s="5" t="s">
        <v>17</v>
      </c>
      <c r="B9" s="6" t="s">
        <v>18</v>
      </c>
      <c r="C9" s="6" t="s">
        <v>19</v>
      </c>
      <c r="D9" s="6" t="s">
        <v>20</v>
      </c>
      <c r="E9" s="7" t="s">
        <v>21</v>
      </c>
      <c r="F9" s="7" t="s">
        <v>22</v>
      </c>
      <c r="G9" s="7" t="s">
        <v>23</v>
      </c>
      <c r="H9" s="7" t="s">
        <v>59</v>
      </c>
      <c r="I9" s="7" t="s">
        <v>58</v>
      </c>
      <c r="J9" s="7" t="s">
        <v>49</v>
      </c>
      <c r="K9" s="7" t="s">
        <v>57</v>
      </c>
      <c r="L9" s="7" t="s">
        <v>56</v>
      </c>
      <c r="M9" s="7" t="s">
        <v>60</v>
      </c>
      <c r="N9" s="7" t="s">
        <v>61</v>
      </c>
      <c r="O9" s="7" t="s">
        <v>62</v>
      </c>
      <c r="P9" s="7" t="s">
        <v>50</v>
      </c>
      <c r="Q9" s="7" t="s">
        <v>51</v>
      </c>
      <c r="R9" s="7" t="s">
        <v>52</v>
      </c>
      <c r="S9" s="7" t="s">
        <v>53</v>
      </c>
      <c r="T9" s="7" t="s">
        <v>63</v>
      </c>
      <c r="U9" s="7" t="s">
        <v>64</v>
      </c>
      <c r="V9" s="7" t="s">
        <v>65</v>
      </c>
      <c r="W9" s="8" t="s">
        <v>66</v>
      </c>
      <c r="X9" s="8" t="s">
        <v>54</v>
      </c>
      <c r="Y9" s="9" t="s">
        <v>24</v>
      </c>
      <c r="Z9" s="10" t="s">
        <v>25</v>
      </c>
      <c r="AA9" s="10" t="s">
        <v>25</v>
      </c>
    </row>
    <row r="10" spans="1:27" x14ac:dyDescent="0.25">
      <c r="A10" s="49">
        <f>VLOOKUP(B2,E69:G85,3,0)</f>
        <v>45628</v>
      </c>
      <c r="B10" s="27" t="s">
        <v>26</v>
      </c>
      <c r="C10" s="12"/>
      <c r="D10" s="12"/>
      <c r="E10" s="13">
        <f>TabelaEDČ1[[#This Row],[ura odhoda]]-TabelaEDČ1[[#This Row],[ura prihoda]]</f>
        <v>0</v>
      </c>
      <c r="F10" s="13"/>
      <c r="G10" s="14" t="s">
        <v>27</v>
      </c>
      <c r="H10" s="15"/>
      <c r="I10" s="15"/>
      <c r="J10" s="16"/>
      <c r="K10" s="16"/>
      <c r="L10" s="16"/>
      <c r="M10" s="16"/>
      <c r="N10" s="16"/>
      <c r="O10" s="16"/>
      <c r="P10" s="16"/>
      <c r="Q10" s="17"/>
      <c r="R10" s="17"/>
      <c r="S10" s="17"/>
      <c r="T10" s="17"/>
      <c r="U10" s="17"/>
      <c r="V10" s="17"/>
      <c r="W10" s="17"/>
      <c r="X10" s="17"/>
      <c r="Y10" s="17"/>
      <c r="Z10" s="18"/>
      <c r="AA10" s="18"/>
    </row>
    <row r="11" spans="1:27" x14ac:dyDescent="0.25">
      <c r="A11" s="49">
        <f>A10+1</f>
        <v>45629</v>
      </c>
      <c r="B11" s="27" t="s">
        <v>28</v>
      </c>
      <c r="C11" s="12"/>
      <c r="D11" s="12"/>
      <c r="E11" s="13">
        <f>TabelaEDČ1[[#This Row],[ura odhoda]]-TabelaEDČ1[[#This Row],[ura prihoda]]</f>
        <v>0</v>
      </c>
      <c r="F11" s="27"/>
      <c r="G11" s="11"/>
      <c r="H11" s="15"/>
      <c r="I11" s="15"/>
      <c r="J11" s="16"/>
      <c r="K11" s="16"/>
      <c r="L11" s="16"/>
      <c r="M11" s="16"/>
      <c r="N11" s="16"/>
      <c r="O11" s="16"/>
      <c r="P11" s="16"/>
      <c r="Q11" s="17"/>
      <c r="R11" s="17"/>
      <c r="S11" s="17"/>
      <c r="T11" s="17"/>
      <c r="U11" s="17"/>
      <c r="V11" s="17"/>
      <c r="W11" s="17"/>
      <c r="X11" s="17"/>
      <c r="Y11" s="17"/>
      <c r="Z11" s="18"/>
      <c r="AA11" s="18"/>
    </row>
    <row r="12" spans="1:27" x14ac:dyDescent="0.25">
      <c r="A12" s="49">
        <f t="shared" ref="A12:A16" si="0">A11+1</f>
        <v>45630</v>
      </c>
      <c r="B12" s="27" t="s">
        <v>29</v>
      </c>
      <c r="C12" s="12"/>
      <c r="D12" s="12"/>
      <c r="E12" s="13">
        <f>TabelaEDČ1[[#This Row],[ura odhoda]]-TabelaEDČ1[[#This Row],[ura prihoda]]</f>
        <v>0</v>
      </c>
      <c r="F12" s="27"/>
      <c r="G12" s="11"/>
      <c r="H12" s="15"/>
      <c r="I12" s="15"/>
      <c r="J12" s="16"/>
      <c r="K12" s="16"/>
      <c r="L12" s="16"/>
      <c r="M12" s="16"/>
      <c r="N12" s="16"/>
      <c r="O12" s="16"/>
      <c r="P12" s="16"/>
      <c r="Q12" s="17"/>
      <c r="R12" s="17"/>
      <c r="S12" s="17"/>
      <c r="T12" s="17"/>
      <c r="U12" s="17"/>
      <c r="V12" s="17"/>
      <c r="W12" s="17"/>
      <c r="X12" s="17"/>
      <c r="Y12" s="17"/>
      <c r="Z12" s="18"/>
      <c r="AA12" s="18"/>
    </row>
    <row r="13" spans="1:27" x14ac:dyDescent="0.25">
      <c r="A13" s="49">
        <f t="shared" si="0"/>
        <v>45631</v>
      </c>
      <c r="B13" s="27" t="s">
        <v>30</v>
      </c>
      <c r="C13" s="12"/>
      <c r="D13" s="12"/>
      <c r="E13" s="13">
        <f>TabelaEDČ1[[#This Row],[ura odhoda]]-TabelaEDČ1[[#This Row],[ura prihoda]]</f>
        <v>0</v>
      </c>
      <c r="F13" s="27"/>
      <c r="G13" s="11"/>
      <c r="H13" s="15"/>
      <c r="I13" s="15"/>
      <c r="J13" s="16"/>
      <c r="K13" s="16"/>
      <c r="L13" s="16"/>
      <c r="M13" s="16"/>
      <c r="N13" s="16"/>
      <c r="O13" s="16"/>
      <c r="P13" s="16"/>
      <c r="Q13" s="17"/>
      <c r="R13" s="17"/>
      <c r="S13" s="17"/>
      <c r="T13" s="17"/>
      <c r="U13" s="17"/>
      <c r="V13" s="17"/>
      <c r="W13" s="17"/>
      <c r="X13" s="17"/>
      <c r="Y13" s="17"/>
      <c r="Z13" s="18"/>
      <c r="AA13" s="18"/>
    </row>
    <row r="14" spans="1:27" x14ac:dyDescent="0.25">
      <c r="A14" s="49">
        <f t="shared" si="0"/>
        <v>45632</v>
      </c>
      <c r="B14" s="27" t="s">
        <v>31</v>
      </c>
      <c r="C14" s="12"/>
      <c r="D14" s="12"/>
      <c r="E14" s="13">
        <f>TabelaEDČ1[[#This Row],[ura odhoda]]-TabelaEDČ1[[#This Row],[ura prihoda]]</f>
        <v>0</v>
      </c>
      <c r="F14" s="27"/>
      <c r="G14" s="11"/>
      <c r="H14" s="15"/>
      <c r="I14" s="15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17"/>
      <c r="V14" s="17"/>
      <c r="W14" s="17"/>
      <c r="X14" s="17"/>
      <c r="Y14" s="17"/>
      <c r="Z14" s="18"/>
      <c r="AA14" s="18"/>
    </row>
    <row r="15" spans="1:27" x14ac:dyDescent="0.25">
      <c r="A15" s="49">
        <f t="shared" si="0"/>
        <v>45633</v>
      </c>
      <c r="B15" s="24" t="s">
        <v>32</v>
      </c>
      <c r="C15" s="20"/>
      <c r="D15" s="20"/>
      <c r="E15" s="21">
        <f>TabelaEDČ1[[#This Row],[ura odhoda]]-TabelaEDČ1[[#This Row],[ura prihoda]]</f>
        <v>0</v>
      </c>
      <c r="F15" s="39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  <c r="AA15" s="24"/>
    </row>
    <row r="16" spans="1:27" x14ac:dyDescent="0.25">
      <c r="A16" s="49">
        <f t="shared" si="0"/>
        <v>45634</v>
      </c>
      <c r="B16" s="24" t="s">
        <v>33</v>
      </c>
      <c r="C16" s="20"/>
      <c r="D16" s="20"/>
      <c r="E16" s="21">
        <f>TabelaEDČ1[[#This Row],[ura odhoda]]-TabelaEDČ1[[#This Row],[ura prihoda]]</f>
        <v>0</v>
      </c>
      <c r="F16" s="39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/>
      <c r="AA16" s="24"/>
    </row>
    <row r="17" spans="1:27" x14ac:dyDescent="0.25">
      <c r="A17" s="45" t="s">
        <v>34</v>
      </c>
      <c r="B17" s="25"/>
      <c r="C17" s="25"/>
      <c r="D17" s="25"/>
      <c r="E17" s="25"/>
      <c r="F17" s="26">
        <f>SUBTOTAL(109,E10:E16)</f>
        <v>0</v>
      </c>
      <c r="G17" s="25"/>
      <c r="H17" s="27"/>
      <c r="I17" s="27"/>
      <c r="J17" s="28"/>
      <c r="K17" s="28"/>
      <c r="L17" s="28"/>
      <c r="M17" s="28"/>
      <c r="N17" s="28"/>
      <c r="O17" s="28"/>
      <c r="P17" s="28"/>
      <c r="Q17" s="26">
        <f>SUBTOTAL(109,Q10:Q16)</f>
        <v>0</v>
      </c>
      <c r="R17" s="26">
        <f t="shared" ref="R17:Y17" si="1">SUBTOTAL(109,R10:R16)</f>
        <v>0</v>
      </c>
      <c r="S17" s="26">
        <f t="shared" si="1"/>
        <v>0</v>
      </c>
      <c r="T17" s="26">
        <f t="shared" si="1"/>
        <v>0</v>
      </c>
      <c r="U17" s="26">
        <f t="shared" si="1"/>
        <v>0</v>
      </c>
      <c r="V17" s="26">
        <f t="shared" si="1"/>
        <v>0</v>
      </c>
      <c r="W17" s="26">
        <f t="shared" si="1"/>
        <v>0</v>
      </c>
      <c r="X17" s="26">
        <f t="shared" si="1"/>
        <v>0</v>
      </c>
      <c r="Y17" s="26">
        <f t="shared" si="1"/>
        <v>0</v>
      </c>
      <c r="Z17" s="26">
        <f>TabelaEDČ1[[#This Row],[Tedenski seštevek ur:]]+Q17+R17+S17+T17+U17+V17+W17+X17+Y17</f>
        <v>0</v>
      </c>
      <c r="AA17" s="26"/>
    </row>
    <row r="18" spans="1:27" x14ac:dyDescent="0.25">
      <c r="A18" s="49">
        <f>A16+1</f>
        <v>45635</v>
      </c>
      <c r="B18" s="27" t="s">
        <v>26</v>
      </c>
      <c r="C18" s="12">
        <v>0.29166666666666702</v>
      </c>
      <c r="D18" s="12">
        <v>0.625000000000001</v>
      </c>
      <c r="E18" s="13">
        <f>TabelaEDČ1[[#This Row],[ura odhoda]]-TabelaEDČ1[[#This Row],[ura prihoda]]</f>
        <v>0.33333333333333398</v>
      </c>
      <c r="F18" s="27"/>
      <c r="G18" s="11"/>
      <c r="H18" s="15"/>
      <c r="I18" s="15"/>
      <c r="J18" s="16"/>
      <c r="K18" s="16"/>
      <c r="L18" s="16"/>
      <c r="M18" s="16"/>
      <c r="N18" s="16"/>
      <c r="O18" s="16"/>
      <c r="P18" s="16"/>
      <c r="Q18" s="17"/>
      <c r="R18" s="17"/>
      <c r="S18" s="17"/>
      <c r="T18" s="17"/>
      <c r="U18" s="17"/>
      <c r="V18" s="17"/>
      <c r="W18" s="17"/>
      <c r="X18" s="17"/>
      <c r="Y18" s="17"/>
      <c r="Z18" s="18"/>
      <c r="AA18" s="18"/>
    </row>
    <row r="19" spans="1:27" x14ac:dyDescent="0.25">
      <c r="A19" s="49">
        <f>A18+1</f>
        <v>45636</v>
      </c>
      <c r="B19" s="27" t="s">
        <v>28</v>
      </c>
      <c r="C19" s="12">
        <v>0.29166666666666702</v>
      </c>
      <c r="D19" s="12">
        <v>0.625000000000001</v>
      </c>
      <c r="E19" s="13">
        <f>TabelaEDČ1[[#This Row],[ura odhoda]]-TabelaEDČ1[[#This Row],[ura prihoda]]</f>
        <v>0.33333333333333398</v>
      </c>
      <c r="F19" s="27"/>
      <c r="G19" s="11"/>
      <c r="H19" s="15"/>
      <c r="I19" s="15"/>
      <c r="J19" s="16"/>
      <c r="K19" s="16"/>
      <c r="L19" s="16"/>
      <c r="M19" s="16"/>
      <c r="N19" s="16"/>
      <c r="O19" s="16"/>
      <c r="P19" s="16"/>
      <c r="Q19" s="17"/>
      <c r="R19" s="17"/>
      <c r="S19" s="17"/>
      <c r="T19" s="17"/>
      <c r="U19" s="17"/>
      <c r="V19" s="17"/>
      <c r="W19" s="17"/>
      <c r="X19" s="17"/>
      <c r="Y19" s="17"/>
      <c r="Z19" s="18"/>
      <c r="AA19" s="18"/>
    </row>
    <row r="20" spans="1:27" x14ac:dyDescent="0.25">
      <c r="A20" s="49">
        <f t="shared" ref="A20:A24" si="2">A19+1</f>
        <v>45637</v>
      </c>
      <c r="B20" s="27" t="s">
        <v>29</v>
      </c>
      <c r="C20" s="12">
        <v>0.29166666666666702</v>
      </c>
      <c r="D20" s="12">
        <v>0.625000000000001</v>
      </c>
      <c r="E20" s="13">
        <f>TabelaEDČ1[[#This Row],[ura odhoda]]-TabelaEDČ1[[#This Row],[ura prihoda]]</f>
        <v>0.33333333333333398</v>
      </c>
      <c r="F20" s="27"/>
      <c r="G20" s="11"/>
      <c r="H20" s="15"/>
      <c r="I20" s="15"/>
      <c r="J20" s="16"/>
      <c r="K20" s="16"/>
      <c r="L20" s="16"/>
      <c r="M20" s="16"/>
      <c r="N20" s="16"/>
      <c r="O20" s="16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8"/>
      <c r="AA20" s="18"/>
    </row>
    <row r="21" spans="1:27" x14ac:dyDescent="0.25">
      <c r="A21" s="49">
        <f t="shared" si="2"/>
        <v>45638</v>
      </c>
      <c r="B21" s="27" t="s">
        <v>30</v>
      </c>
      <c r="C21" s="12">
        <v>0.29166666666666702</v>
      </c>
      <c r="D21" s="12">
        <v>0.625000000000001</v>
      </c>
      <c r="E21" s="13">
        <f>TabelaEDČ1[[#This Row],[ura odhoda]]-TabelaEDČ1[[#This Row],[ura prihoda]]</f>
        <v>0.33333333333333398</v>
      </c>
      <c r="F21" s="27"/>
      <c r="G21" s="11"/>
      <c r="H21" s="15"/>
      <c r="I21" s="15"/>
      <c r="J21" s="16"/>
      <c r="K21" s="16"/>
      <c r="L21" s="16"/>
      <c r="M21" s="16"/>
      <c r="N21" s="16"/>
      <c r="O21" s="16"/>
      <c r="P21" s="16"/>
      <c r="Q21" s="17"/>
      <c r="R21" s="17"/>
      <c r="S21" s="17"/>
      <c r="T21" s="17"/>
      <c r="U21" s="17"/>
      <c r="V21" s="17"/>
      <c r="W21" s="17"/>
      <c r="X21" s="17"/>
      <c r="Y21" s="17"/>
      <c r="Z21" s="18"/>
      <c r="AA21" s="18"/>
    </row>
    <row r="22" spans="1:27" x14ac:dyDescent="0.25">
      <c r="A22" s="49">
        <f t="shared" si="2"/>
        <v>45639</v>
      </c>
      <c r="B22" s="27" t="s">
        <v>31</v>
      </c>
      <c r="C22" s="12">
        <v>0.29166666666666702</v>
      </c>
      <c r="D22" s="12">
        <v>0.625000000000001</v>
      </c>
      <c r="E22" s="13">
        <f>TabelaEDČ1[[#This Row],[ura odhoda]]-TabelaEDČ1[[#This Row],[ura prihoda]]</f>
        <v>0.33333333333333398</v>
      </c>
      <c r="F22" s="27"/>
      <c r="G22" s="11"/>
      <c r="H22" s="15"/>
      <c r="I22" s="15"/>
      <c r="J22" s="16"/>
      <c r="K22" s="16"/>
      <c r="L22" s="16"/>
      <c r="M22" s="16"/>
      <c r="N22" s="16"/>
      <c r="O22" s="16"/>
      <c r="P22" s="16"/>
      <c r="Q22" s="17"/>
      <c r="R22" s="17"/>
      <c r="S22" s="17"/>
      <c r="T22" s="17"/>
      <c r="U22" s="17"/>
      <c r="V22" s="17"/>
      <c r="W22" s="17"/>
      <c r="X22" s="17"/>
      <c r="Y22" s="17"/>
      <c r="Z22" s="18"/>
      <c r="AA22" s="18"/>
    </row>
    <row r="23" spans="1:27" x14ac:dyDescent="0.25">
      <c r="A23" s="49">
        <f t="shared" si="2"/>
        <v>45640</v>
      </c>
      <c r="B23" s="24" t="s">
        <v>32</v>
      </c>
      <c r="C23" s="20"/>
      <c r="D23" s="20"/>
      <c r="E23" s="21">
        <f>TabelaEDČ1[[#This Row],[ura odhoda]]-TabelaEDČ1[[#This Row],[ura prihoda]]</f>
        <v>0</v>
      </c>
      <c r="F23" s="24"/>
      <c r="G23" s="19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4"/>
      <c r="AA23" s="24"/>
    </row>
    <row r="24" spans="1:27" x14ac:dyDescent="0.25">
      <c r="A24" s="49">
        <f t="shared" si="2"/>
        <v>45641</v>
      </c>
      <c r="B24" s="24" t="s">
        <v>33</v>
      </c>
      <c r="C24" s="20"/>
      <c r="D24" s="20"/>
      <c r="E24" s="21">
        <f>TabelaEDČ1[[#This Row],[ura odhoda]]-TabelaEDČ1[[#This Row],[ura prihoda]]</f>
        <v>0</v>
      </c>
      <c r="F24" s="24"/>
      <c r="G24" s="19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4"/>
      <c r="AA24" s="24"/>
    </row>
    <row r="25" spans="1:27" x14ac:dyDescent="0.25">
      <c r="A25" s="45" t="s">
        <v>34</v>
      </c>
      <c r="B25" s="25"/>
      <c r="C25" s="25"/>
      <c r="D25" s="25"/>
      <c r="E25" s="25"/>
      <c r="F25" s="26">
        <f>SUBTOTAL(109,E18:E24)</f>
        <v>1.6666666666666698</v>
      </c>
      <c r="G25" s="25"/>
      <c r="H25" s="27"/>
      <c r="I25" s="27"/>
      <c r="J25" s="28"/>
      <c r="K25" s="28"/>
      <c r="L25" s="28"/>
      <c r="M25" s="28"/>
      <c r="N25" s="28"/>
      <c r="O25" s="28"/>
      <c r="P25" s="28"/>
      <c r="Q25" s="26">
        <f>SUBTOTAL(109,Q18:Q24)</f>
        <v>0</v>
      </c>
      <c r="R25" s="26">
        <f t="shared" ref="R25:Y25" si="3">SUBTOTAL(109,R18:R24)</f>
        <v>0</v>
      </c>
      <c r="S25" s="26">
        <f t="shared" si="3"/>
        <v>0</v>
      </c>
      <c r="T25" s="26">
        <f t="shared" si="3"/>
        <v>0</v>
      </c>
      <c r="U25" s="26">
        <f t="shared" si="3"/>
        <v>0</v>
      </c>
      <c r="V25" s="26">
        <f t="shared" si="3"/>
        <v>0</v>
      </c>
      <c r="W25" s="26">
        <f t="shared" si="3"/>
        <v>0</v>
      </c>
      <c r="X25" s="26">
        <f t="shared" si="3"/>
        <v>0</v>
      </c>
      <c r="Y25" s="26">
        <f t="shared" si="3"/>
        <v>0</v>
      </c>
      <c r="Z25" s="26">
        <f>TabelaEDČ1[[#This Row],[Tedenski seštevek ur:]]+Q25+R25+S25+T25+U25+V25+W25+X25+Y25</f>
        <v>1.6666666666666698</v>
      </c>
      <c r="AA25" s="26"/>
    </row>
    <row r="26" spans="1:27" x14ac:dyDescent="0.25">
      <c r="A26" s="49">
        <f>A24+1</f>
        <v>45642</v>
      </c>
      <c r="B26" s="27" t="s">
        <v>26</v>
      </c>
      <c r="C26" s="12"/>
      <c r="D26" s="12"/>
      <c r="E26" s="13">
        <f>TabelaEDČ1[[#This Row],[ura odhoda]]-TabelaEDČ1[[#This Row],[ura prihoda]]</f>
        <v>0</v>
      </c>
      <c r="F26" s="27"/>
      <c r="G26" s="11"/>
      <c r="H26" s="15"/>
      <c r="I26" s="15"/>
      <c r="J26" s="16"/>
      <c r="K26" s="16"/>
      <c r="L26" s="16"/>
      <c r="M26" s="16"/>
      <c r="N26" s="16"/>
      <c r="O26" s="16"/>
      <c r="P26" s="16"/>
      <c r="Q26" s="17"/>
      <c r="R26" s="17"/>
      <c r="S26" s="17"/>
      <c r="T26" s="17"/>
      <c r="U26" s="17"/>
      <c r="V26" s="17"/>
      <c r="W26" s="17"/>
      <c r="X26" s="17"/>
      <c r="Y26" s="17"/>
      <c r="Z26" s="18"/>
      <c r="AA26" s="18"/>
    </row>
    <row r="27" spans="1:27" x14ac:dyDescent="0.25">
      <c r="A27" s="49">
        <f>A26+1</f>
        <v>45643</v>
      </c>
      <c r="B27" s="27" t="s">
        <v>28</v>
      </c>
      <c r="C27" s="12"/>
      <c r="D27" s="12"/>
      <c r="E27" s="13">
        <f>TabelaEDČ1[[#This Row],[ura odhoda]]-TabelaEDČ1[[#This Row],[ura prihoda]]</f>
        <v>0</v>
      </c>
      <c r="F27" s="27"/>
      <c r="G27" s="11"/>
      <c r="H27" s="15"/>
      <c r="I27" s="15"/>
      <c r="J27" s="16"/>
      <c r="K27" s="16"/>
      <c r="L27" s="16"/>
      <c r="M27" s="16"/>
      <c r="N27" s="16"/>
      <c r="O27" s="16"/>
      <c r="P27" s="16"/>
      <c r="Q27" s="17"/>
      <c r="R27" s="17"/>
      <c r="S27" s="17"/>
      <c r="T27" s="17"/>
      <c r="U27" s="17"/>
      <c r="V27" s="17"/>
      <c r="W27" s="17"/>
      <c r="X27" s="17"/>
      <c r="Y27" s="17"/>
      <c r="Z27" s="18"/>
      <c r="AA27" s="18"/>
    </row>
    <row r="28" spans="1:27" x14ac:dyDescent="0.25">
      <c r="A28" s="49">
        <f t="shared" ref="A28:A32" si="4">A27+1</f>
        <v>45644</v>
      </c>
      <c r="B28" s="27" t="s">
        <v>29</v>
      </c>
      <c r="C28" s="12"/>
      <c r="D28" s="12"/>
      <c r="E28" s="13">
        <f>TabelaEDČ1[[#This Row],[ura odhoda]]-TabelaEDČ1[[#This Row],[ura prihoda]]</f>
        <v>0</v>
      </c>
      <c r="F28" s="27"/>
      <c r="G28" s="11"/>
      <c r="H28" s="15"/>
      <c r="I28" s="15"/>
      <c r="J28" s="16"/>
      <c r="K28" s="16"/>
      <c r="L28" s="16"/>
      <c r="M28" s="16"/>
      <c r="N28" s="16"/>
      <c r="O28" s="16"/>
      <c r="P28" s="16"/>
      <c r="Q28" s="17"/>
      <c r="R28" s="17"/>
      <c r="S28" s="17"/>
      <c r="T28" s="17"/>
      <c r="U28" s="17"/>
      <c r="V28" s="17"/>
      <c r="W28" s="17"/>
      <c r="X28" s="17"/>
      <c r="Y28" s="17"/>
      <c r="Z28" s="18"/>
      <c r="AA28" s="18"/>
    </row>
    <row r="29" spans="1:27" x14ac:dyDescent="0.25">
      <c r="A29" s="49">
        <f t="shared" si="4"/>
        <v>45645</v>
      </c>
      <c r="B29" s="27" t="s">
        <v>30</v>
      </c>
      <c r="C29" s="12"/>
      <c r="D29" s="12"/>
      <c r="E29" s="13">
        <f>TabelaEDČ1[[#This Row],[ura odhoda]]-TabelaEDČ1[[#This Row],[ura prihoda]]</f>
        <v>0</v>
      </c>
      <c r="F29" s="27"/>
      <c r="G29" s="11"/>
      <c r="H29" s="15"/>
      <c r="I29" s="15"/>
      <c r="J29" s="16"/>
      <c r="K29" s="16"/>
      <c r="L29" s="16"/>
      <c r="M29" s="16"/>
      <c r="N29" s="16"/>
      <c r="O29" s="16"/>
      <c r="P29" s="16"/>
      <c r="Q29" s="17"/>
      <c r="R29" s="17"/>
      <c r="S29" s="17"/>
      <c r="T29" s="17"/>
      <c r="U29" s="17"/>
      <c r="V29" s="17"/>
      <c r="W29" s="17"/>
      <c r="X29" s="17"/>
      <c r="Y29" s="17"/>
      <c r="Z29" s="18"/>
      <c r="AA29" s="18"/>
    </row>
    <row r="30" spans="1:27" x14ac:dyDescent="0.25">
      <c r="A30" s="49">
        <f t="shared" si="4"/>
        <v>45646</v>
      </c>
      <c r="B30" s="27" t="s">
        <v>31</v>
      </c>
      <c r="C30" s="12"/>
      <c r="D30" s="12"/>
      <c r="E30" s="13">
        <f>TabelaEDČ1[[#This Row],[ura odhoda]]-TabelaEDČ1[[#This Row],[ura prihoda]]</f>
        <v>0</v>
      </c>
      <c r="F30" s="27"/>
      <c r="G30" s="11"/>
      <c r="H30" s="15"/>
      <c r="I30" s="15"/>
      <c r="J30" s="16"/>
      <c r="K30" s="16"/>
      <c r="L30" s="16"/>
      <c r="M30" s="16"/>
      <c r="N30" s="16"/>
      <c r="O30" s="16"/>
      <c r="P30" s="16"/>
      <c r="Q30" s="17"/>
      <c r="R30" s="17"/>
      <c r="S30" s="17"/>
      <c r="T30" s="17"/>
      <c r="U30" s="17"/>
      <c r="V30" s="17"/>
      <c r="W30" s="17"/>
      <c r="X30" s="17"/>
      <c r="Y30" s="17"/>
      <c r="Z30" s="18"/>
      <c r="AA30" s="18"/>
    </row>
    <row r="31" spans="1:27" x14ac:dyDescent="0.25">
      <c r="A31" s="49">
        <f t="shared" si="4"/>
        <v>45647</v>
      </c>
      <c r="B31" s="24" t="s">
        <v>32</v>
      </c>
      <c r="C31" s="20"/>
      <c r="D31" s="20"/>
      <c r="E31" s="21">
        <f>TabelaEDČ1[[#This Row],[ura odhoda]]-TabelaEDČ1[[#This Row],[ura prihoda]]</f>
        <v>0</v>
      </c>
      <c r="F31" s="24"/>
      <c r="G31" s="19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/>
      <c r="AA31" s="24"/>
    </row>
    <row r="32" spans="1:27" x14ac:dyDescent="0.25">
      <c r="A32" s="49">
        <f t="shared" si="4"/>
        <v>45648</v>
      </c>
      <c r="B32" s="24" t="s">
        <v>33</v>
      </c>
      <c r="C32" s="20"/>
      <c r="D32" s="20"/>
      <c r="E32" s="21">
        <f>TabelaEDČ1[[#This Row],[ura odhoda]]-TabelaEDČ1[[#This Row],[ura prihoda]]</f>
        <v>0</v>
      </c>
      <c r="F32" s="24"/>
      <c r="G32" s="19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  <c r="AA32" s="24"/>
    </row>
    <row r="33" spans="1:27" x14ac:dyDescent="0.25">
      <c r="A33" s="45" t="s">
        <v>34</v>
      </c>
      <c r="B33" s="25"/>
      <c r="C33" s="25"/>
      <c r="D33" s="25"/>
      <c r="E33" s="25"/>
      <c r="F33" s="26">
        <f>SUBTOTAL(109,E26:E32)</f>
        <v>0</v>
      </c>
      <c r="G33" s="25"/>
      <c r="H33" s="27"/>
      <c r="I33" s="27"/>
      <c r="J33" s="28"/>
      <c r="K33" s="28"/>
      <c r="L33" s="28"/>
      <c r="M33" s="28"/>
      <c r="N33" s="28"/>
      <c r="O33" s="28"/>
      <c r="P33" s="28"/>
      <c r="Q33" s="26">
        <f>SUBTOTAL(109,Q26:Q32)</f>
        <v>0</v>
      </c>
      <c r="R33" s="26">
        <f t="shared" ref="R33:Y33" si="5">SUBTOTAL(109,R26:R32)</f>
        <v>0</v>
      </c>
      <c r="S33" s="26">
        <f t="shared" si="5"/>
        <v>0</v>
      </c>
      <c r="T33" s="26">
        <f t="shared" si="5"/>
        <v>0</v>
      </c>
      <c r="U33" s="26">
        <f t="shared" si="5"/>
        <v>0</v>
      </c>
      <c r="V33" s="26">
        <f t="shared" si="5"/>
        <v>0</v>
      </c>
      <c r="W33" s="26">
        <f t="shared" si="5"/>
        <v>0</v>
      </c>
      <c r="X33" s="26">
        <f t="shared" si="5"/>
        <v>0</v>
      </c>
      <c r="Y33" s="26">
        <f t="shared" si="5"/>
        <v>0</v>
      </c>
      <c r="Z33" s="26">
        <f>TabelaEDČ1[[#This Row],[Tedenski seštevek ur:]]+Q33+R33+S33+T33+U33+V33+W33+X33+Y33</f>
        <v>0</v>
      </c>
      <c r="AA33" s="26"/>
    </row>
    <row r="34" spans="1:27" x14ac:dyDescent="0.25">
      <c r="A34" s="49">
        <f>A32+1</f>
        <v>45649</v>
      </c>
      <c r="B34" s="27" t="s">
        <v>26</v>
      </c>
      <c r="C34" s="12"/>
      <c r="D34" s="12"/>
      <c r="E34" s="13">
        <f>TabelaEDČ1[[#This Row],[ura odhoda]]-TabelaEDČ1[[#This Row],[ura prihoda]]</f>
        <v>0</v>
      </c>
      <c r="F34" s="27"/>
      <c r="G34" s="11"/>
      <c r="H34" s="15"/>
      <c r="I34" s="15"/>
      <c r="J34" s="16"/>
      <c r="K34" s="16"/>
      <c r="L34" s="16"/>
      <c r="M34" s="16"/>
      <c r="N34" s="16"/>
      <c r="O34" s="16"/>
      <c r="P34" s="16"/>
      <c r="Q34" s="17"/>
      <c r="R34" s="17"/>
      <c r="S34" s="17"/>
      <c r="T34" s="17"/>
      <c r="U34" s="17"/>
      <c r="V34" s="17"/>
      <c r="W34" s="17"/>
      <c r="X34" s="17"/>
      <c r="Y34" s="17"/>
      <c r="Z34" s="18"/>
      <c r="AA34" s="18"/>
    </row>
    <row r="35" spans="1:27" x14ac:dyDescent="0.25">
      <c r="A35" s="49">
        <f>A34+1</f>
        <v>45650</v>
      </c>
      <c r="B35" s="27" t="s">
        <v>28</v>
      </c>
      <c r="C35" s="12"/>
      <c r="D35" s="12"/>
      <c r="E35" s="13">
        <f>TabelaEDČ1[[#This Row],[ura odhoda]]-TabelaEDČ1[[#This Row],[ura prihoda]]</f>
        <v>0</v>
      </c>
      <c r="F35" s="27"/>
      <c r="G35" s="11"/>
      <c r="H35" s="15"/>
      <c r="I35" s="15"/>
      <c r="J35" s="16"/>
      <c r="K35" s="16"/>
      <c r="L35" s="16"/>
      <c r="M35" s="16"/>
      <c r="N35" s="16"/>
      <c r="O35" s="16"/>
      <c r="P35" s="16"/>
      <c r="Q35" s="17"/>
      <c r="R35" s="17"/>
      <c r="S35" s="17"/>
      <c r="T35" s="17"/>
      <c r="U35" s="17"/>
      <c r="V35" s="17"/>
      <c r="W35" s="17"/>
      <c r="X35" s="17"/>
      <c r="Y35" s="17"/>
      <c r="Z35" s="18"/>
      <c r="AA35" s="18"/>
    </row>
    <row r="36" spans="1:27" x14ac:dyDescent="0.25">
      <c r="A36" s="49">
        <f t="shared" ref="A36:A40" si="6">A35+1</f>
        <v>45651</v>
      </c>
      <c r="B36" s="27" t="s">
        <v>29</v>
      </c>
      <c r="C36" s="12"/>
      <c r="D36" s="12"/>
      <c r="E36" s="13">
        <f>TabelaEDČ1[[#This Row],[ura odhoda]]-TabelaEDČ1[[#This Row],[ura prihoda]]</f>
        <v>0</v>
      </c>
      <c r="F36" s="27"/>
      <c r="G36" s="11"/>
      <c r="H36" s="15"/>
      <c r="I36" s="15"/>
      <c r="J36" s="16"/>
      <c r="K36" s="16"/>
      <c r="L36" s="16"/>
      <c r="M36" s="16"/>
      <c r="N36" s="16"/>
      <c r="O36" s="16"/>
      <c r="P36" s="16"/>
      <c r="Q36" s="17"/>
      <c r="R36" s="17"/>
      <c r="S36" s="17"/>
      <c r="T36" s="17"/>
      <c r="U36" s="17"/>
      <c r="V36" s="17"/>
      <c r="W36" s="17"/>
      <c r="X36" s="17"/>
      <c r="Y36" s="17"/>
      <c r="Z36" s="18"/>
      <c r="AA36" s="18"/>
    </row>
    <row r="37" spans="1:27" x14ac:dyDescent="0.25">
      <c r="A37" s="49">
        <f t="shared" si="6"/>
        <v>45652</v>
      </c>
      <c r="B37" s="27" t="s">
        <v>30</v>
      </c>
      <c r="C37" s="12"/>
      <c r="D37" s="12"/>
      <c r="E37" s="13">
        <f>TabelaEDČ1[[#This Row],[ura odhoda]]-TabelaEDČ1[[#This Row],[ura prihoda]]</f>
        <v>0</v>
      </c>
      <c r="F37" s="27"/>
      <c r="G37" s="11"/>
      <c r="H37" s="15"/>
      <c r="I37" s="15"/>
      <c r="J37" s="16"/>
      <c r="K37" s="16"/>
      <c r="L37" s="16"/>
      <c r="M37" s="16"/>
      <c r="N37" s="16"/>
      <c r="O37" s="16"/>
      <c r="P37" s="16"/>
      <c r="Q37" s="17"/>
      <c r="R37" s="17"/>
      <c r="S37" s="17"/>
      <c r="T37" s="17"/>
      <c r="U37" s="17"/>
      <c r="V37" s="17"/>
      <c r="W37" s="17"/>
      <c r="X37" s="17"/>
      <c r="Y37" s="17"/>
      <c r="Z37" s="18"/>
      <c r="AA37" s="18"/>
    </row>
    <row r="38" spans="1:27" x14ac:dyDescent="0.25">
      <c r="A38" s="49">
        <f t="shared" si="6"/>
        <v>45653</v>
      </c>
      <c r="B38" s="27" t="s">
        <v>31</v>
      </c>
      <c r="C38" s="12"/>
      <c r="D38" s="12"/>
      <c r="E38" s="13">
        <f>TabelaEDČ1[[#This Row],[ura odhoda]]-TabelaEDČ1[[#This Row],[ura prihoda]]</f>
        <v>0</v>
      </c>
      <c r="F38" s="27"/>
      <c r="G38" s="11"/>
      <c r="H38" s="15"/>
      <c r="I38" s="15"/>
      <c r="J38" s="16"/>
      <c r="K38" s="16"/>
      <c r="L38" s="16"/>
      <c r="M38" s="16"/>
      <c r="N38" s="16"/>
      <c r="O38" s="16"/>
      <c r="P38" s="16"/>
      <c r="Q38" s="17"/>
      <c r="R38" s="17"/>
      <c r="S38" s="17"/>
      <c r="T38" s="17"/>
      <c r="U38" s="17"/>
      <c r="V38" s="17"/>
      <c r="W38" s="17"/>
      <c r="X38" s="17"/>
      <c r="Y38" s="17"/>
      <c r="Z38" s="18"/>
      <c r="AA38" s="18"/>
    </row>
    <row r="39" spans="1:27" x14ac:dyDescent="0.25">
      <c r="A39" s="49">
        <f t="shared" si="6"/>
        <v>45654</v>
      </c>
      <c r="B39" s="24" t="s">
        <v>32</v>
      </c>
      <c r="C39" s="20"/>
      <c r="D39" s="20"/>
      <c r="E39" s="21">
        <f>TabelaEDČ1[[#This Row],[ura odhoda]]-TabelaEDČ1[[#This Row],[ura prihoda]]</f>
        <v>0</v>
      </c>
      <c r="F39" s="24"/>
      <c r="G39" s="19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4"/>
      <c r="AA39" s="24"/>
    </row>
    <row r="40" spans="1:27" x14ac:dyDescent="0.25">
      <c r="A40" s="49">
        <f t="shared" si="6"/>
        <v>45655</v>
      </c>
      <c r="B40" s="24" t="s">
        <v>33</v>
      </c>
      <c r="C40" s="20"/>
      <c r="D40" s="20"/>
      <c r="E40" s="21">
        <f>TabelaEDČ1[[#This Row],[ura odhoda]]-TabelaEDČ1[[#This Row],[ura prihoda]]</f>
        <v>0</v>
      </c>
      <c r="F40" s="24"/>
      <c r="G40" s="19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  <c r="AA40" s="24"/>
    </row>
    <row r="41" spans="1:27" x14ac:dyDescent="0.25">
      <c r="A41" s="45" t="s">
        <v>34</v>
      </c>
      <c r="B41" s="25"/>
      <c r="C41" s="25"/>
      <c r="D41" s="25"/>
      <c r="E41" s="25"/>
      <c r="F41" s="26">
        <f>SUBTOTAL(109,E34:E40)</f>
        <v>0</v>
      </c>
      <c r="G41" s="25"/>
      <c r="H41" s="27"/>
      <c r="I41" s="27"/>
      <c r="J41" s="28"/>
      <c r="K41" s="28"/>
      <c r="L41" s="28"/>
      <c r="M41" s="28"/>
      <c r="N41" s="28"/>
      <c r="O41" s="28"/>
      <c r="P41" s="28"/>
      <c r="Q41" s="26">
        <f>SUBTOTAL(109,Q34:Q40)</f>
        <v>0</v>
      </c>
      <c r="R41" s="26">
        <f t="shared" ref="R41:Y41" si="7">SUBTOTAL(109,R34:R40)</f>
        <v>0</v>
      </c>
      <c r="S41" s="26">
        <f t="shared" si="7"/>
        <v>0</v>
      </c>
      <c r="T41" s="26">
        <f t="shared" si="7"/>
        <v>0</v>
      </c>
      <c r="U41" s="26">
        <f t="shared" si="7"/>
        <v>0</v>
      </c>
      <c r="V41" s="26">
        <f t="shared" si="7"/>
        <v>0</v>
      </c>
      <c r="W41" s="26">
        <f t="shared" si="7"/>
        <v>0</v>
      </c>
      <c r="X41" s="26">
        <f t="shared" si="7"/>
        <v>0</v>
      </c>
      <c r="Y41" s="26">
        <f t="shared" si="7"/>
        <v>0</v>
      </c>
      <c r="Z41" s="26">
        <f>TabelaEDČ1[[#This Row],[Tedenski seštevek ur:]]+Q41+R41+S41+T41+U41+V41+W41+X41+Y41</f>
        <v>0</v>
      </c>
      <c r="AA41" s="26"/>
    </row>
    <row r="42" spans="1:27" x14ac:dyDescent="0.25">
      <c r="A42" s="49">
        <f>A40+1</f>
        <v>45656</v>
      </c>
      <c r="B42" s="27" t="s">
        <v>26</v>
      </c>
      <c r="C42" s="12"/>
      <c r="D42" s="12"/>
      <c r="E42" s="13">
        <f>TabelaEDČ1[[#This Row],[ura odhoda]]-TabelaEDČ1[[#This Row],[ura prihoda]]</f>
        <v>0</v>
      </c>
      <c r="F42" s="27"/>
      <c r="G42" s="11"/>
      <c r="H42" s="15"/>
      <c r="I42" s="15"/>
      <c r="J42" s="16"/>
      <c r="K42" s="16"/>
      <c r="L42" s="16"/>
      <c r="M42" s="16"/>
      <c r="N42" s="16"/>
      <c r="O42" s="16"/>
      <c r="P42" s="16"/>
      <c r="Q42" s="17"/>
      <c r="R42" s="17"/>
      <c r="S42" s="17"/>
      <c r="T42" s="17"/>
      <c r="U42" s="17"/>
      <c r="V42" s="17"/>
      <c r="W42" s="17"/>
      <c r="X42" s="17"/>
      <c r="Y42" s="17"/>
      <c r="Z42" s="18"/>
      <c r="AA42" s="18"/>
    </row>
    <row r="43" spans="1:27" x14ac:dyDescent="0.25">
      <c r="A43" s="49">
        <f>A42+1</f>
        <v>45657</v>
      </c>
      <c r="B43" s="27" t="s">
        <v>28</v>
      </c>
      <c r="C43" s="12"/>
      <c r="D43" s="12"/>
      <c r="E43" s="13">
        <f>TabelaEDČ1[[#This Row],[ura odhoda]]-TabelaEDČ1[[#This Row],[ura prihoda]]</f>
        <v>0</v>
      </c>
      <c r="F43" s="27"/>
      <c r="G43" s="11"/>
      <c r="H43" s="15"/>
      <c r="I43" s="15"/>
      <c r="J43" s="16"/>
      <c r="K43" s="16"/>
      <c r="L43" s="16"/>
      <c r="M43" s="16"/>
      <c r="N43" s="16"/>
      <c r="O43" s="16"/>
      <c r="P43" s="16"/>
      <c r="Q43" s="17"/>
      <c r="R43" s="17"/>
      <c r="S43" s="17"/>
      <c r="T43" s="17"/>
      <c r="U43" s="17"/>
      <c r="V43" s="17"/>
      <c r="W43" s="17"/>
      <c r="X43" s="17"/>
      <c r="Y43" s="17"/>
      <c r="Z43" s="18"/>
      <c r="AA43" s="18"/>
    </row>
    <row r="44" spans="1:27" x14ac:dyDescent="0.25">
      <c r="A44" s="49">
        <f t="shared" ref="A44:A48" si="8">A43+1</f>
        <v>45658</v>
      </c>
      <c r="B44" s="27" t="s">
        <v>29</v>
      </c>
      <c r="C44" s="12"/>
      <c r="D44" s="12"/>
      <c r="E44" s="13">
        <f>TabelaEDČ1[[#This Row],[ura odhoda]]-TabelaEDČ1[[#This Row],[ura prihoda]]</f>
        <v>0</v>
      </c>
      <c r="F44" s="27"/>
      <c r="G44" s="11"/>
      <c r="H44" s="15"/>
      <c r="I44" s="15"/>
      <c r="J44" s="16"/>
      <c r="K44" s="16"/>
      <c r="L44" s="16"/>
      <c r="M44" s="16"/>
      <c r="N44" s="16"/>
      <c r="O44" s="16"/>
      <c r="P44" s="16"/>
      <c r="Q44" s="17"/>
      <c r="R44" s="17"/>
      <c r="S44" s="17"/>
      <c r="T44" s="17"/>
      <c r="U44" s="17"/>
      <c r="V44" s="17"/>
      <c r="W44" s="17"/>
      <c r="X44" s="17"/>
      <c r="Y44" s="17"/>
      <c r="Z44" s="18"/>
      <c r="AA44" s="18"/>
    </row>
    <row r="45" spans="1:27" x14ac:dyDescent="0.25">
      <c r="A45" s="49">
        <f t="shared" si="8"/>
        <v>45659</v>
      </c>
      <c r="B45" s="27" t="s">
        <v>30</v>
      </c>
      <c r="C45" s="12"/>
      <c r="D45" s="12"/>
      <c r="E45" s="13">
        <f>TabelaEDČ1[[#This Row],[ura odhoda]]-TabelaEDČ1[[#This Row],[ura prihoda]]</f>
        <v>0</v>
      </c>
      <c r="F45" s="27"/>
      <c r="G45" s="11"/>
      <c r="H45" s="15"/>
      <c r="I45" s="15"/>
      <c r="J45" s="16"/>
      <c r="K45" s="16"/>
      <c r="L45" s="16"/>
      <c r="M45" s="16"/>
      <c r="N45" s="16"/>
      <c r="O45" s="16"/>
      <c r="P45" s="16"/>
      <c r="Q45" s="17"/>
      <c r="R45" s="17"/>
      <c r="S45" s="17"/>
      <c r="T45" s="17"/>
      <c r="U45" s="17"/>
      <c r="V45" s="17"/>
      <c r="W45" s="17"/>
      <c r="X45" s="17"/>
      <c r="Y45" s="17"/>
      <c r="Z45" s="18"/>
      <c r="AA45" s="18"/>
    </row>
    <row r="46" spans="1:27" x14ac:dyDescent="0.25">
      <c r="A46" s="49">
        <f t="shared" si="8"/>
        <v>45660</v>
      </c>
      <c r="B46" s="27" t="s">
        <v>31</v>
      </c>
      <c r="C46" s="12"/>
      <c r="D46" s="12"/>
      <c r="E46" s="13">
        <f>TabelaEDČ1[[#This Row],[ura odhoda]]-TabelaEDČ1[[#This Row],[ura prihoda]]</f>
        <v>0</v>
      </c>
      <c r="F46" s="27"/>
      <c r="G46" s="11"/>
      <c r="H46" s="15"/>
      <c r="I46" s="15"/>
      <c r="J46" s="16"/>
      <c r="K46" s="16"/>
      <c r="L46" s="16"/>
      <c r="M46" s="16"/>
      <c r="N46" s="16"/>
      <c r="O46" s="16"/>
      <c r="P46" s="16"/>
      <c r="Q46" s="17"/>
      <c r="R46" s="17"/>
      <c r="S46" s="17"/>
      <c r="T46" s="17"/>
      <c r="U46" s="17"/>
      <c r="V46" s="17"/>
      <c r="W46" s="17"/>
      <c r="X46" s="17"/>
      <c r="Y46" s="17"/>
      <c r="Z46" s="18"/>
      <c r="AA46" s="18"/>
    </row>
    <row r="47" spans="1:27" x14ac:dyDescent="0.25">
      <c r="A47" s="49">
        <f t="shared" si="8"/>
        <v>45661</v>
      </c>
      <c r="B47" s="24" t="s">
        <v>32</v>
      </c>
      <c r="C47" s="20"/>
      <c r="D47" s="20"/>
      <c r="E47" s="21">
        <f>TabelaEDČ1[[#This Row],[ura odhoda]]-TabelaEDČ1[[#This Row],[ura prihoda]]</f>
        <v>0</v>
      </c>
      <c r="F47" s="24"/>
      <c r="G47" s="19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  <c r="AA47" s="24"/>
    </row>
    <row r="48" spans="1:27" x14ac:dyDescent="0.25">
      <c r="A48" s="49">
        <f t="shared" si="8"/>
        <v>45662</v>
      </c>
      <c r="B48" s="24" t="s">
        <v>33</v>
      </c>
      <c r="C48" s="20"/>
      <c r="D48" s="20"/>
      <c r="E48" s="21">
        <f>TabelaEDČ1[[#This Row],[ura odhoda]]-TabelaEDČ1[[#This Row],[ura prihoda]]</f>
        <v>0</v>
      </c>
      <c r="F48" s="24"/>
      <c r="G48" s="19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/>
      <c r="AA48" s="24"/>
    </row>
    <row r="49" spans="1:27" ht="15.75" thickBot="1" x14ac:dyDescent="0.3">
      <c r="A49" s="25" t="s">
        <v>34</v>
      </c>
      <c r="B49" s="25"/>
      <c r="C49" s="25"/>
      <c r="D49" s="25"/>
      <c r="E49" s="25"/>
      <c r="F49" s="26">
        <f>SUBTOTAL(109,E42:E48)</f>
        <v>0</v>
      </c>
      <c r="G49" s="25"/>
      <c r="H49" s="27"/>
      <c r="I49" s="27"/>
      <c r="J49" s="28"/>
      <c r="K49" s="28"/>
      <c r="L49" s="28"/>
      <c r="M49" s="28"/>
      <c r="N49" s="28"/>
      <c r="O49" s="28"/>
      <c r="P49" s="28"/>
      <c r="Q49" s="26">
        <f>SUBTOTAL(109,Q42:Q48)</f>
        <v>0</v>
      </c>
      <c r="R49" s="26">
        <f t="shared" ref="R49:Y49" si="9">SUBTOTAL(109,R42:R48)</f>
        <v>0</v>
      </c>
      <c r="S49" s="26">
        <f t="shared" si="9"/>
        <v>0</v>
      </c>
      <c r="T49" s="26">
        <f t="shared" si="9"/>
        <v>0</v>
      </c>
      <c r="U49" s="26">
        <f t="shared" si="9"/>
        <v>0</v>
      </c>
      <c r="V49" s="26">
        <f t="shared" si="9"/>
        <v>0</v>
      </c>
      <c r="W49" s="26">
        <f t="shared" si="9"/>
        <v>0</v>
      </c>
      <c r="X49" s="26">
        <f t="shared" si="9"/>
        <v>0</v>
      </c>
      <c r="Y49" s="26">
        <f t="shared" si="9"/>
        <v>0</v>
      </c>
      <c r="Z49" s="26">
        <f>TabelaEDČ1[[#This Row],[Tedenski seštevek ur:]]+Q49+R49+S49+T49+U49+V49+W49+X49+Y49</f>
        <v>0</v>
      </c>
      <c r="AA49" s="26"/>
    </row>
    <row r="50" spans="1:27" ht="30.4" customHeight="1" thickBot="1" x14ac:dyDescent="0.35">
      <c r="A50" s="40" t="s">
        <v>35</v>
      </c>
      <c r="B50" s="29"/>
      <c r="C50" s="29"/>
      <c r="D50" s="29"/>
      <c r="E50" s="46">
        <f>SUBTOTAL(109,E10:E49)</f>
        <v>1.6666666666666698</v>
      </c>
      <c r="F50" s="42"/>
      <c r="G50" s="43"/>
      <c r="H50" s="41">
        <f t="shared" ref="H50:P50" si="10">SUBTOTAL(109,H10:H49)</f>
        <v>0</v>
      </c>
      <c r="I50" s="41">
        <f t="shared" si="10"/>
        <v>0</v>
      </c>
      <c r="J50" s="41">
        <f t="shared" si="10"/>
        <v>0</v>
      </c>
      <c r="K50" s="41">
        <f t="shared" si="10"/>
        <v>0</v>
      </c>
      <c r="L50" s="41">
        <f t="shared" si="10"/>
        <v>0</v>
      </c>
      <c r="M50" s="41">
        <f t="shared" si="10"/>
        <v>0</v>
      </c>
      <c r="N50" s="41">
        <f t="shared" si="10"/>
        <v>0</v>
      </c>
      <c r="O50" s="41">
        <f t="shared" si="10"/>
        <v>0</v>
      </c>
      <c r="P50" s="41">
        <f t="shared" si="10"/>
        <v>0</v>
      </c>
      <c r="Q50" s="47">
        <f>Q17+Q25+Q33+Q41+Q49</f>
        <v>0</v>
      </c>
      <c r="R50" s="47">
        <f t="shared" ref="R50:Y50" si="11">R17+R25+R33+R41+R49</f>
        <v>0</v>
      </c>
      <c r="S50" s="47">
        <f t="shared" si="11"/>
        <v>0</v>
      </c>
      <c r="T50" s="47">
        <f t="shared" si="11"/>
        <v>0</v>
      </c>
      <c r="U50" s="47">
        <f t="shared" si="11"/>
        <v>0</v>
      </c>
      <c r="V50" s="47">
        <f t="shared" si="11"/>
        <v>0</v>
      </c>
      <c r="W50" s="47">
        <f t="shared" si="11"/>
        <v>0</v>
      </c>
      <c r="X50" s="47">
        <f t="shared" si="11"/>
        <v>0</v>
      </c>
      <c r="Y50" s="47">
        <f t="shared" si="11"/>
        <v>0</v>
      </c>
      <c r="Z50" s="44">
        <f>SUBTOTAL(109,Z10:Z49)</f>
        <v>1.6666666666666698</v>
      </c>
      <c r="AA50" s="30"/>
    </row>
    <row r="51" spans="1:27" ht="23.25" customHeight="1" x14ac:dyDescent="0.25">
      <c r="A51" s="1" t="s">
        <v>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68" spans="2:7" x14ac:dyDescent="0.25">
      <c r="B68" s="1"/>
      <c r="C68" s="1"/>
      <c r="D68" s="1"/>
      <c r="E68" s="1"/>
    </row>
    <row r="69" spans="2:7" x14ac:dyDescent="0.25">
      <c r="B69" s="2">
        <v>0</v>
      </c>
      <c r="C69" s="1"/>
      <c r="D69" s="1"/>
      <c r="E69" s="3" t="s">
        <v>0</v>
      </c>
      <c r="F69">
        <v>184</v>
      </c>
      <c r="G69">
        <v>45138</v>
      </c>
    </row>
    <row r="70" spans="2:7" x14ac:dyDescent="0.25">
      <c r="B70" s="4">
        <v>2.0833333333333332E-2</v>
      </c>
      <c r="C70" s="4">
        <v>2.0833333333333332E-2</v>
      </c>
      <c r="D70" s="1"/>
      <c r="E70" s="3" t="s">
        <v>1</v>
      </c>
      <c r="F70">
        <v>168</v>
      </c>
      <c r="G70">
        <v>45166</v>
      </c>
    </row>
    <row r="71" spans="2:7" x14ac:dyDescent="0.25">
      <c r="B71" s="2">
        <v>4.1666666666666699E-2</v>
      </c>
      <c r="C71" s="2">
        <v>4.1666666666666699E-2</v>
      </c>
      <c r="D71" s="1"/>
      <c r="E71" s="3" t="s">
        <v>2</v>
      </c>
      <c r="F71">
        <v>176</v>
      </c>
      <c r="G71">
        <v>45201</v>
      </c>
    </row>
    <row r="72" spans="2:7" x14ac:dyDescent="0.25">
      <c r="B72" s="4">
        <v>6.25E-2</v>
      </c>
      <c r="C72" s="4">
        <v>6.25E-2</v>
      </c>
      <c r="D72" s="1"/>
      <c r="E72" s="3" t="s">
        <v>3</v>
      </c>
      <c r="F72">
        <v>176</v>
      </c>
      <c r="G72">
        <v>45229</v>
      </c>
    </row>
    <row r="73" spans="2:7" x14ac:dyDescent="0.25">
      <c r="B73" s="2">
        <v>8.3333333333333301E-2</v>
      </c>
      <c r="C73" s="2">
        <v>8.3333333333333398E-2</v>
      </c>
      <c r="D73" s="1"/>
      <c r="E73" s="3" t="s">
        <v>4</v>
      </c>
      <c r="F73">
        <v>168</v>
      </c>
      <c r="G73">
        <v>45257</v>
      </c>
    </row>
    <row r="74" spans="2:7" x14ac:dyDescent="0.25">
      <c r="B74" s="4">
        <v>0.104166666666667</v>
      </c>
      <c r="C74" s="4">
        <v>0.104166666666667</v>
      </c>
      <c r="D74" s="1"/>
      <c r="E74" s="1" t="s">
        <v>5</v>
      </c>
      <c r="F74">
        <v>184</v>
      </c>
      <c r="G74">
        <v>45292</v>
      </c>
    </row>
    <row r="75" spans="2:7" x14ac:dyDescent="0.25">
      <c r="B75" s="2">
        <v>0.125</v>
      </c>
      <c r="C75" s="2">
        <v>0.125</v>
      </c>
      <c r="D75" s="1"/>
      <c r="E75" s="1" t="s">
        <v>6</v>
      </c>
      <c r="F75">
        <v>168</v>
      </c>
      <c r="G75">
        <v>45320</v>
      </c>
    </row>
    <row r="76" spans="2:7" x14ac:dyDescent="0.25">
      <c r="B76" s="4">
        <v>0.14583333333333301</v>
      </c>
      <c r="C76" s="4">
        <v>0.14583333333333301</v>
      </c>
      <c r="D76" s="1"/>
      <c r="E76" s="1" t="s">
        <v>7</v>
      </c>
      <c r="F76">
        <v>168</v>
      </c>
      <c r="G76">
        <v>45348</v>
      </c>
    </row>
    <row r="77" spans="2:7" x14ac:dyDescent="0.25">
      <c r="B77" s="2">
        <v>0.16666666666666699</v>
      </c>
      <c r="C77" s="2">
        <v>0.16666666666666699</v>
      </c>
      <c r="D77" s="1"/>
      <c r="E77" s="1" t="s">
        <v>8</v>
      </c>
      <c r="F77">
        <v>176</v>
      </c>
      <c r="G77">
        <v>45383</v>
      </c>
    </row>
    <row r="78" spans="2:7" x14ac:dyDescent="0.25">
      <c r="B78" s="4">
        <v>0.1875</v>
      </c>
      <c r="C78" s="4">
        <v>0.1875</v>
      </c>
      <c r="D78" s="1"/>
      <c r="E78" s="1" t="s">
        <v>9</v>
      </c>
      <c r="F78">
        <v>184</v>
      </c>
      <c r="G78">
        <v>45411</v>
      </c>
    </row>
    <row r="79" spans="2:7" x14ac:dyDescent="0.25">
      <c r="B79" s="2">
        <v>0.20833333333333301</v>
      </c>
      <c r="C79" s="2">
        <v>0.20833333333333301</v>
      </c>
      <c r="D79" s="1"/>
      <c r="E79" s="1" t="s">
        <v>10</v>
      </c>
      <c r="F79">
        <v>160</v>
      </c>
      <c r="G79">
        <v>45439</v>
      </c>
    </row>
    <row r="80" spans="2:7" x14ac:dyDescent="0.25">
      <c r="B80" s="4">
        <v>0.22916666666666699</v>
      </c>
      <c r="C80" s="4">
        <v>0.22916666666666699</v>
      </c>
      <c r="D80" s="1"/>
      <c r="E80" s="1" t="s">
        <v>11</v>
      </c>
      <c r="F80">
        <v>184</v>
      </c>
      <c r="G80">
        <v>45474</v>
      </c>
    </row>
    <row r="81" spans="2:7" x14ac:dyDescent="0.25">
      <c r="B81" s="2">
        <v>0.25</v>
      </c>
      <c r="C81" s="2">
        <v>0.25</v>
      </c>
      <c r="D81" s="1"/>
      <c r="E81" s="1" t="s">
        <v>12</v>
      </c>
      <c r="F81">
        <v>176</v>
      </c>
      <c r="G81">
        <v>45502</v>
      </c>
    </row>
    <row r="82" spans="2:7" x14ac:dyDescent="0.25">
      <c r="B82" s="4">
        <v>0.27083333333333298</v>
      </c>
      <c r="C82" s="4">
        <v>0.27083333333333298</v>
      </c>
      <c r="D82" s="1"/>
      <c r="E82" s="1" t="s">
        <v>13</v>
      </c>
      <c r="F82">
        <v>168</v>
      </c>
      <c r="G82">
        <v>45537</v>
      </c>
    </row>
    <row r="83" spans="2:7" x14ac:dyDescent="0.25">
      <c r="B83" s="2">
        <v>0.29166666666666702</v>
      </c>
      <c r="C83" s="2">
        <v>0.29166666666666702</v>
      </c>
      <c r="D83" s="1"/>
      <c r="E83" s="1" t="s">
        <v>14</v>
      </c>
      <c r="F83">
        <v>184</v>
      </c>
      <c r="G83">
        <v>45565</v>
      </c>
    </row>
    <row r="84" spans="2:7" x14ac:dyDescent="0.25">
      <c r="B84" s="4">
        <v>0.3125</v>
      </c>
      <c r="C84" s="4">
        <v>0.3125</v>
      </c>
      <c r="D84" s="1"/>
      <c r="E84" s="1" t="s">
        <v>15</v>
      </c>
      <c r="F84">
        <v>168</v>
      </c>
      <c r="G84">
        <v>45593</v>
      </c>
    </row>
    <row r="85" spans="2:7" x14ac:dyDescent="0.25">
      <c r="B85" s="2">
        <v>0.33333333333333298</v>
      </c>
      <c r="C85" s="2">
        <v>0.33333333333333298</v>
      </c>
      <c r="D85" s="1"/>
      <c r="E85" s="1" t="s">
        <v>16</v>
      </c>
      <c r="F85">
        <v>176</v>
      </c>
      <c r="G85">
        <v>45628</v>
      </c>
    </row>
    <row r="86" spans="2:7" x14ac:dyDescent="0.25">
      <c r="B86" s="4">
        <v>0.35416666666666702</v>
      </c>
      <c r="C86" s="4">
        <v>0.35416666666666702</v>
      </c>
      <c r="D86" s="1"/>
      <c r="E86" s="1"/>
    </row>
    <row r="87" spans="2:7" x14ac:dyDescent="0.25">
      <c r="B87" s="2">
        <v>0.375</v>
      </c>
      <c r="C87" s="2">
        <v>0.375</v>
      </c>
      <c r="D87" s="1"/>
      <c r="E87" s="1"/>
    </row>
    <row r="88" spans="2:7" x14ac:dyDescent="0.25">
      <c r="B88" s="4">
        <v>0.39583333333333298</v>
      </c>
      <c r="C88" s="4">
        <v>0.39583333333333398</v>
      </c>
      <c r="D88" s="1"/>
      <c r="E88" s="1"/>
    </row>
    <row r="89" spans="2:7" x14ac:dyDescent="0.25">
      <c r="B89" s="2">
        <v>0.41666666666666702</v>
      </c>
      <c r="C89" s="2">
        <v>0.41666666666666702</v>
      </c>
      <c r="D89" s="1"/>
      <c r="E89" s="1"/>
    </row>
    <row r="90" spans="2:7" x14ac:dyDescent="0.25">
      <c r="B90" s="4">
        <v>0.4375</v>
      </c>
      <c r="C90" s="4">
        <v>0.4375</v>
      </c>
      <c r="D90" s="1"/>
      <c r="E90" s="1"/>
    </row>
    <row r="91" spans="2:7" x14ac:dyDescent="0.25">
      <c r="B91" s="2">
        <v>0.45833333333333298</v>
      </c>
      <c r="C91" s="2">
        <v>0.45833333333333398</v>
      </c>
      <c r="D91" s="1"/>
      <c r="E91" s="1"/>
    </row>
    <row r="92" spans="2:7" x14ac:dyDescent="0.25">
      <c r="B92" s="4">
        <v>0.47916666666666702</v>
      </c>
      <c r="C92" s="4">
        <v>0.47916666666666702</v>
      </c>
      <c r="D92" s="1"/>
      <c r="E92" s="1"/>
    </row>
    <row r="93" spans="2:7" x14ac:dyDescent="0.25">
      <c r="B93" s="2">
        <v>0.5</v>
      </c>
      <c r="C93" s="2">
        <v>0.5</v>
      </c>
      <c r="D93" s="1"/>
      <c r="E93" s="1"/>
    </row>
    <row r="94" spans="2:7" x14ac:dyDescent="0.25">
      <c r="B94" s="4">
        <v>0.52083333333333304</v>
      </c>
      <c r="C94" s="4">
        <v>0.52083333333333404</v>
      </c>
      <c r="D94" s="1"/>
      <c r="E94" s="1"/>
    </row>
    <row r="95" spans="2:7" x14ac:dyDescent="0.25">
      <c r="B95" s="2">
        <v>0.54166666666666696</v>
      </c>
      <c r="C95" s="2">
        <v>0.54166666666666696</v>
      </c>
      <c r="D95" s="1"/>
      <c r="E95" s="1"/>
    </row>
    <row r="96" spans="2:7" x14ac:dyDescent="0.25">
      <c r="B96" s="4">
        <v>0.5625</v>
      </c>
      <c r="C96" s="4">
        <v>0.562500000000001</v>
      </c>
      <c r="D96" s="1"/>
      <c r="E96" s="1"/>
    </row>
    <row r="97" spans="2:5" x14ac:dyDescent="0.25">
      <c r="B97" s="2">
        <v>0.58333333333333304</v>
      </c>
      <c r="C97" s="2">
        <v>0.58333333333333404</v>
      </c>
      <c r="D97" s="1"/>
      <c r="E97" s="1"/>
    </row>
    <row r="98" spans="2:5" x14ac:dyDescent="0.25">
      <c r="B98" s="4">
        <v>0.60416666666666696</v>
      </c>
      <c r="C98" s="4">
        <v>0.60416666666666696</v>
      </c>
      <c r="D98" s="1"/>
      <c r="E98" s="1"/>
    </row>
    <row r="99" spans="2:5" x14ac:dyDescent="0.25">
      <c r="B99" s="2">
        <v>0.625</v>
      </c>
      <c r="C99" s="2">
        <v>0.625000000000001</v>
      </c>
      <c r="D99" s="1"/>
      <c r="E99" s="1"/>
    </row>
    <row r="100" spans="2:5" x14ac:dyDescent="0.25">
      <c r="B100" s="4">
        <v>0.64583333333333304</v>
      </c>
      <c r="C100" s="4">
        <v>0.64583333333333404</v>
      </c>
      <c r="D100" s="1"/>
      <c r="E100" s="1"/>
    </row>
    <row r="101" spans="2:5" x14ac:dyDescent="0.25">
      <c r="B101" s="2">
        <v>0.66666666666666696</v>
      </c>
      <c r="C101" s="2">
        <v>0.66666666666666696</v>
      </c>
      <c r="D101" s="1"/>
      <c r="E101" s="1"/>
    </row>
    <row r="102" spans="2:5" x14ac:dyDescent="0.25">
      <c r="B102" s="4">
        <v>0.6875</v>
      </c>
      <c r="C102" s="4">
        <v>0.687500000000001</v>
      </c>
      <c r="D102" s="1"/>
      <c r="E102" s="1"/>
    </row>
    <row r="103" spans="2:5" x14ac:dyDescent="0.25">
      <c r="B103" s="2">
        <v>0.70833333333333304</v>
      </c>
      <c r="C103" s="2">
        <v>0.70833333333333404</v>
      </c>
      <c r="D103" s="1"/>
      <c r="E103" s="1"/>
    </row>
    <row r="104" spans="2:5" x14ac:dyDescent="0.25">
      <c r="B104" s="4">
        <v>0.72916666666666696</v>
      </c>
      <c r="C104" s="4">
        <v>0.72916666666666696</v>
      </c>
      <c r="D104" s="1"/>
      <c r="E104" s="1"/>
    </row>
    <row r="105" spans="2:5" x14ac:dyDescent="0.25">
      <c r="B105" s="2">
        <v>0.75</v>
      </c>
      <c r="C105" s="2">
        <v>0.750000000000001</v>
      </c>
      <c r="D105" s="1"/>
      <c r="E105" s="1"/>
    </row>
    <row r="106" spans="2:5" x14ac:dyDescent="0.25">
      <c r="B106" s="4">
        <v>0.77083333333333304</v>
      </c>
      <c r="C106" s="4">
        <v>0.77083333333333404</v>
      </c>
      <c r="D106" s="1"/>
      <c r="E106" s="1"/>
    </row>
    <row r="107" spans="2:5" x14ac:dyDescent="0.25">
      <c r="B107" s="2">
        <v>0.79166666666666696</v>
      </c>
      <c r="C107" s="2">
        <v>0.79166666666666796</v>
      </c>
      <c r="D107" s="1"/>
      <c r="E107" s="1"/>
    </row>
    <row r="108" spans="2:5" x14ac:dyDescent="0.25">
      <c r="B108" s="4">
        <v>0.8125</v>
      </c>
      <c r="C108" s="4">
        <v>0.812500000000001</v>
      </c>
      <c r="D108" s="1"/>
      <c r="E108" s="1"/>
    </row>
    <row r="109" spans="2:5" x14ac:dyDescent="0.25">
      <c r="B109" s="2">
        <v>0.83333333333333304</v>
      </c>
      <c r="C109" s="2">
        <v>0.83333333333333404</v>
      </c>
      <c r="D109" s="1"/>
      <c r="E109" s="1"/>
    </row>
    <row r="110" spans="2:5" x14ac:dyDescent="0.25">
      <c r="B110" s="4">
        <v>0.85416666666666696</v>
      </c>
      <c r="C110" s="4">
        <v>0.85416666666666796</v>
      </c>
      <c r="D110" s="1"/>
      <c r="E110" s="1"/>
    </row>
    <row r="111" spans="2:5" x14ac:dyDescent="0.25">
      <c r="B111" s="2">
        <v>0.875</v>
      </c>
      <c r="C111" s="2">
        <v>0.875000000000001</v>
      </c>
      <c r="D111" s="1"/>
      <c r="E111" s="1"/>
    </row>
    <row r="112" spans="2:5" x14ac:dyDescent="0.25">
      <c r="B112" s="4">
        <v>0.89583333333333304</v>
      </c>
      <c r="C112" s="4">
        <v>0.89583333333333404</v>
      </c>
      <c r="D112" s="1"/>
      <c r="E112" s="1"/>
    </row>
    <row r="113" spans="2:5" x14ac:dyDescent="0.25">
      <c r="B113" s="2">
        <v>0.91666666666666696</v>
      </c>
      <c r="C113" s="2">
        <v>0.91666666666666796</v>
      </c>
      <c r="D113" s="1"/>
      <c r="E113" s="1"/>
    </row>
    <row r="114" spans="2:5" x14ac:dyDescent="0.25">
      <c r="B114" s="4">
        <v>0.9375</v>
      </c>
      <c r="C114" s="4">
        <v>0.937500000000001</v>
      </c>
      <c r="D114" s="1"/>
      <c r="E114" s="1"/>
    </row>
    <row r="115" spans="2:5" x14ac:dyDescent="0.25">
      <c r="B115" s="2">
        <v>0.95833333333333304</v>
      </c>
      <c r="C115" s="2">
        <v>0.95833333333333504</v>
      </c>
      <c r="D115" s="1"/>
      <c r="E115" s="1"/>
    </row>
    <row r="116" spans="2:5" x14ac:dyDescent="0.25">
      <c r="B116" s="4">
        <v>0.97916666666666696</v>
      </c>
      <c r="C116" s="4">
        <v>0.97916666666666796</v>
      </c>
      <c r="D116" s="1"/>
      <c r="E116" s="1"/>
    </row>
    <row r="117" spans="2:5" x14ac:dyDescent="0.25">
      <c r="B117" s="1"/>
      <c r="C117" s="2">
        <v>1</v>
      </c>
      <c r="D117" s="1"/>
      <c r="E117" s="1"/>
    </row>
    <row r="719" spans="2:2" x14ac:dyDescent="0.25">
      <c r="B719" s="48"/>
    </row>
  </sheetData>
  <sheetProtection selectLockedCells="1"/>
  <mergeCells count="4">
    <mergeCell ref="T8:W8"/>
    <mergeCell ref="H8:I8"/>
    <mergeCell ref="B2:C2"/>
    <mergeCell ref="J7:P7"/>
  </mergeCells>
  <dataValidations count="4">
    <dataValidation type="list" allowBlank="1" showInputMessage="1" showErrorMessage="1" sqref="D10:D16 D18:D24 D34:D40 D26:D32 D42:D48" xr:uid="{8CBE9775-C690-4AB0-A2B4-BFF605524AF3}">
      <formula1>$C$70:$C$117</formula1>
    </dataValidation>
    <dataValidation type="list" allowBlank="1" showInputMessage="1" showErrorMessage="1" sqref="C26:C32 C10:C16 C34:C40 C18:C24 C42:C48" xr:uid="{489009CB-2B44-4C60-9D64-97E8259E36F1}">
      <formula1>$B$69:$B$116</formula1>
    </dataValidation>
    <dataValidation type="list" allowBlank="1" showInputMessage="1" showErrorMessage="1" sqref="B2" xr:uid="{A27D528E-BD83-4DC1-BB25-330B2731B6F3}">
      <formula1>$E$69:$E$85</formula1>
    </dataValidation>
    <dataValidation type="list" allowBlank="1" showInputMessage="1" showErrorMessage="1" sqref="H42:Y48 H18:Y24 H26:Y32 H34:Y40 H10:Y16" xr:uid="{3A33FFC5-1316-4440-AEB5-04F378BCDD32}">
      <formula1>$C$70:$C$95</formula1>
    </dataValidation>
  </dataValidations>
  <pageMargins left="1.0236220472440944" right="0" top="0.74803149606299213" bottom="0.74803149606299213" header="0.31496062992125984" footer="0.31496062992125984"/>
  <pageSetup paperSize="8" scale="77" orientation="landscape" r:id="rId1"/>
  <colBreaks count="2" manualBreakCount="2">
    <brk id="7" max="1048575" man="1"/>
    <brk id="17" max="50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F037-E4D3-4D24-9D5C-8D56DE4EA19A}">
  <dimension ref="E5:E21"/>
  <sheetViews>
    <sheetView workbookViewId="0">
      <selection activeCell="E5" sqref="E5:E21"/>
    </sheetView>
  </sheetViews>
  <sheetFormatPr defaultRowHeight="15" x14ac:dyDescent="0.25"/>
  <cols>
    <col min="5" max="5" width="9.85546875" bestFit="1" customWidth="1"/>
  </cols>
  <sheetData>
    <row r="5" spans="5:5" x14ac:dyDescent="0.25">
      <c r="E5" s="48">
        <v>45138</v>
      </c>
    </row>
    <row r="6" spans="5:5" x14ac:dyDescent="0.25">
      <c r="E6" s="48">
        <v>45166</v>
      </c>
    </row>
    <row r="7" spans="5:5" x14ac:dyDescent="0.25">
      <c r="E7" s="48">
        <v>45194</v>
      </c>
    </row>
    <row r="8" spans="5:5" x14ac:dyDescent="0.25">
      <c r="E8" s="48">
        <v>45229</v>
      </c>
    </row>
    <row r="9" spans="5:5" x14ac:dyDescent="0.25">
      <c r="E9" s="48">
        <v>45257</v>
      </c>
    </row>
    <row r="10" spans="5:5" x14ac:dyDescent="0.25">
      <c r="E10" s="48">
        <v>45292</v>
      </c>
    </row>
    <row r="11" spans="5:5" x14ac:dyDescent="0.25">
      <c r="E11" s="48">
        <v>45320</v>
      </c>
    </row>
    <row r="12" spans="5:5" x14ac:dyDescent="0.25">
      <c r="E12" s="48">
        <v>45348</v>
      </c>
    </row>
    <row r="13" spans="5:5" x14ac:dyDescent="0.25">
      <c r="E13" s="48">
        <v>45383</v>
      </c>
    </row>
    <row r="14" spans="5:5" x14ac:dyDescent="0.25">
      <c r="E14" s="48">
        <v>45411</v>
      </c>
    </row>
    <row r="15" spans="5:5" x14ac:dyDescent="0.25">
      <c r="E15" s="48">
        <v>45439</v>
      </c>
    </row>
    <row r="16" spans="5:5" x14ac:dyDescent="0.25">
      <c r="E16" s="48">
        <v>45474</v>
      </c>
    </row>
    <row r="17" spans="5:5" x14ac:dyDescent="0.25">
      <c r="E17" s="48">
        <v>45502</v>
      </c>
    </row>
    <row r="18" spans="5:5" x14ac:dyDescent="0.25">
      <c r="E18" s="48">
        <v>45530</v>
      </c>
    </row>
    <row r="19" spans="5:5" x14ac:dyDescent="0.25">
      <c r="E19" s="48">
        <v>45565</v>
      </c>
    </row>
    <row r="20" spans="5:5" x14ac:dyDescent="0.25">
      <c r="E20" s="48">
        <v>45593</v>
      </c>
    </row>
    <row r="21" spans="5:5" x14ac:dyDescent="0.25">
      <c r="E21" s="48">
        <v>45621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Vesna_O</cp:lastModifiedBy>
  <cp:lastPrinted>2023-08-15T18:09:53Z</cp:lastPrinted>
  <dcterms:created xsi:type="dcterms:W3CDTF">2023-08-15T17:06:59Z</dcterms:created>
  <dcterms:modified xsi:type="dcterms:W3CDTF">2023-08-31T10:17:14Z</dcterms:modified>
</cp:coreProperties>
</file>